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torgft11239813-my.sharepoint.com/personal/chris_frameandflight_com/Documents/Documents/Frame and Flight - 2/Technology Products/PLM Readiness Assessment/"/>
    </mc:Choice>
  </mc:AlternateContent>
  <xr:revisionPtr revIDLastSave="1418" documentId="8_{C39C3F65-48E0-4A8C-B22C-016B17F3A7A6}" xr6:coauthVersionLast="47" xr6:coauthVersionMax="47" xr10:uidLastSave="{20EF1D1C-43DF-479F-AB2C-5AE3B72A7A6F}"/>
  <bookViews>
    <workbookView xWindow="32290" yWindow="3790" windowWidth="32000" windowHeight="17270" xr2:uid="{791EB240-0F31-47E8-B0B5-C0B2EB281370}"/>
  </bookViews>
  <sheets>
    <sheet name="Readiness Assessment" sheetId="4" r:id="rId1"/>
    <sheet name="Scoring Rubric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4" l="1"/>
  <c r="I8" i="4"/>
  <c r="I9" i="4"/>
  <c r="I10" i="4"/>
  <c r="I11" i="4"/>
  <c r="I12" i="4"/>
  <c r="I13" i="4"/>
  <c r="I15" i="4"/>
  <c r="I16" i="4"/>
  <c r="I17" i="4"/>
  <c r="I25" i="4"/>
  <c r="I26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4" i="4"/>
  <c r="I45" i="4"/>
  <c r="I46" i="4"/>
  <c r="I47" i="4"/>
  <c r="I48" i="4"/>
  <c r="I49" i="4"/>
  <c r="I51" i="4"/>
  <c r="I52" i="4"/>
  <c r="I53" i="4"/>
  <c r="I54" i="4"/>
  <c r="I55" i="4"/>
  <c r="I56" i="4"/>
  <c r="I57" i="4"/>
  <c r="I59" i="4"/>
  <c r="I60" i="4"/>
  <c r="I61" i="4"/>
  <c r="I62" i="4"/>
  <c r="I63" i="4"/>
  <c r="I64" i="4"/>
  <c r="I65" i="4"/>
  <c r="I67" i="4"/>
  <c r="I68" i="4"/>
  <c r="I69" i="4"/>
  <c r="I70" i="4"/>
  <c r="I71" i="4"/>
  <c r="I72" i="4"/>
  <c r="I74" i="4"/>
  <c r="I75" i="4"/>
  <c r="I76" i="4"/>
  <c r="I77" i="4"/>
  <c r="I78" i="4"/>
  <c r="I79" i="4"/>
  <c r="I80" i="4"/>
  <c r="I82" i="4"/>
  <c r="I83" i="4"/>
  <c r="I84" i="4"/>
  <c r="I85" i="4"/>
  <c r="I86" i="4"/>
  <c r="I87" i="4"/>
  <c r="I88" i="4"/>
  <c r="M88" i="4"/>
  <c r="M87" i="4"/>
  <c r="M86" i="4"/>
  <c r="M85" i="4"/>
  <c r="M84" i="4"/>
  <c r="M83" i="4"/>
  <c r="M82" i="4"/>
  <c r="M80" i="4"/>
  <c r="M79" i="4"/>
  <c r="M78" i="4"/>
  <c r="M77" i="4"/>
  <c r="M76" i="4"/>
  <c r="M75" i="4"/>
  <c r="M74" i="4"/>
  <c r="M72" i="4"/>
  <c r="M71" i="4"/>
  <c r="M70" i="4"/>
  <c r="M69" i="4"/>
  <c r="M68" i="4"/>
  <c r="M67" i="4"/>
  <c r="M65" i="4"/>
  <c r="M64" i="4"/>
  <c r="M63" i="4"/>
  <c r="M62" i="4"/>
  <c r="M61" i="4"/>
  <c r="M60" i="4"/>
  <c r="M59" i="4"/>
  <c r="M57" i="4"/>
  <c r="M56" i="4"/>
  <c r="M55" i="4"/>
  <c r="M54" i="4"/>
  <c r="M53" i="4"/>
  <c r="M52" i="4"/>
  <c r="M51" i="4"/>
  <c r="M49" i="4"/>
  <c r="M48" i="4"/>
  <c r="M47" i="4"/>
  <c r="M46" i="4"/>
  <c r="M45" i="4"/>
  <c r="M44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6" i="4"/>
  <c r="M25" i="4"/>
  <c r="M24" i="4"/>
  <c r="M23" i="4"/>
  <c r="M22" i="4"/>
  <c r="M21" i="4"/>
  <c r="M20" i="4"/>
  <c r="M19" i="4"/>
  <c r="M18" i="4"/>
  <c r="M17" i="4"/>
  <c r="M16" i="4"/>
  <c r="M15" i="4"/>
  <c r="M13" i="4"/>
  <c r="L88" i="4"/>
  <c r="L87" i="4"/>
  <c r="L86" i="4"/>
  <c r="L85" i="4"/>
  <c r="L84" i="4"/>
  <c r="L83" i="4"/>
  <c r="L82" i="4"/>
  <c r="L80" i="4"/>
  <c r="L79" i="4"/>
  <c r="L78" i="4"/>
  <c r="L77" i="4"/>
  <c r="L76" i="4"/>
  <c r="L75" i="4"/>
  <c r="L74" i="4"/>
  <c r="L72" i="4"/>
  <c r="L71" i="4"/>
  <c r="L70" i="4"/>
  <c r="L69" i="4"/>
  <c r="L68" i="4"/>
  <c r="L67" i="4"/>
  <c r="L65" i="4"/>
  <c r="L64" i="4"/>
  <c r="L63" i="4"/>
  <c r="L62" i="4"/>
  <c r="L61" i="4"/>
  <c r="L60" i="4"/>
  <c r="L59" i="4"/>
  <c r="L57" i="4"/>
  <c r="L56" i="4"/>
  <c r="L55" i="4"/>
  <c r="L54" i="4"/>
  <c r="L53" i="4"/>
  <c r="L52" i="4"/>
  <c r="L51" i="4"/>
  <c r="L49" i="4"/>
  <c r="L48" i="4"/>
  <c r="L47" i="4"/>
  <c r="L46" i="4"/>
  <c r="L45" i="4"/>
  <c r="L44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6" i="4"/>
  <c r="L25" i="4"/>
  <c r="L24" i="4"/>
  <c r="L23" i="4"/>
  <c r="L22" i="4"/>
  <c r="L21" i="4"/>
  <c r="L20" i="4"/>
  <c r="L19" i="4"/>
  <c r="L18" i="4"/>
  <c r="L17" i="4"/>
  <c r="L16" i="4"/>
  <c r="L15" i="4"/>
  <c r="L13" i="4"/>
  <c r="K88" i="4"/>
  <c r="K87" i="4"/>
  <c r="K86" i="4"/>
  <c r="K85" i="4"/>
  <c r="K84" i="4"/>
  <c r="K83" i="4"/>
  <c r="K82" i="4"/>
  <c r="K80" i="4"/>
  <c r="K79" i="4"/>
  <c r="K78" i="4"/>
  <c r="K77" i="4"/>
  <c r="K76" i="4"/>
  <c r="K75" i="4"/>
  <c r="K74" i="4"/>
  <c r="K72" i="4"/>
  <c r="K71" i="4"/>
  <c r="K70" i="4"/>
  <c r="K69" i="4"/>
  <c r="K68" i="4"/>
  <c r="K67" i="4"/>
  <c r="K65" i="4"/>
  <c r="K64" i="4"/>
  <c r="K63" i="4"/>
  <c r="K62" i="4"/>
  <c r="K61" i="4"/>
  <c r="K60" i="4"/>
  <c r="K59" i="4"/>
  <c r="K57" i="4"/>
  <c r="K56" i="4"/>
  <c r="K55" i="4"/>
  <c r="K54" i="4"/>
  <c r="K53" i="4"/>
  <c r="K52" i="4"/>
  <c r="K51" i="4"/>
  <c r="K49" i="4"/>
  <c r="K48" i="4"/>
  <c r="K47" i="4"/>
  <c r="K46" i="4"/>
  <c r="K45" i="4"/>
  <c r="K44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6" i="4"/>
  <c r="K25" i="4"/>
  <c r="K24" i="4"/>
  <c r="K23" i="4"/>
  <c r="K22" i="4"/>
  <c r="K21" i="4"/>
  <c r="K20" i="4"/>
  <c r="K19" i="4"/>
  <c r="K18" i="4"/>
  <c r="K17" i="4"/>
  <c r="K16" i="4"/>
  <c r="K15" i="4"/>
  <c r="K13" i="4"/>
  <c r="J88" i="4"/>
  <c r="J87" i="4"/>
  <c r="J86" i="4"/>
  <c r="J85" i="4"/>
  <c r="J84" i="4"/>
  <c r="J83" i="4"/>
  <c r="J82" i="4"/>
  <c r="J80" i="4"/>
  <c r="J79" i="4"/>
  <c r="J78" i="4"/>
  <c r="J77" i="4"/>
  <c r="J76" i="4"/>
  <c r="J75" i="4"/>
  <c r="J74" i="4"/>
  <c r="J72" i="4"/>
  <c r="J71" i="4"/>
  <c r="J70" i="4"/>
  <c r="J69" i="4"/>
  <c r="J68" i="4"/>
  <c r="J67" i="4"/>
  <c r="J65" i="4"/>
  <c r="J64" i="4"/>
  <c r="J63" i="4"/>
  <c r="J62" i="4"/>
  <c r="J61" i="4"/>
  <c r="J60" i="4"/>
  <c r="J59" i="4"/>
  <c r="J57" i="4"/>
  <c r="J56" i="4"/>
  <c r="J55" i="4"/>
  <c r="J54" i="4"/>
  <c r="J53" i="4"/>
  <c r="J52" i="4"/>
  <c r="J51" i="4"/>
  <c r="J49" i="4"/>
  <c r="J48" i="4"/>
  <c r="J47" i="4"/>
  <c r="J46" i="4"/>
  <c r="J45" i="4"/>
  <c r="J44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6" i="4"/>
  <c r="J25" i="4"/>
  <c r="J24" i="4"/>
  <c r="J23" i="4"/>
  <c r="J22" i="4"/>
  <c r="I22" i="4" s="1"/>
  <c r="J21" i="4"/>
  <c r="I21" i="4" s="1"/>
  <c r="J20" i="4"/>
  <c r="I20" i="4" s="1"/>
  <c r="J19" i="4"/>
  <c r="I19" i="4" s="1"/>
  <c r="J18" i="4"/>
  <c r="I18" i="4" s="1"/>
  <c r="J17" i="4"/>
  <c r="J16" i="4"/>
  <c r="J15" i="4"/>
  <c r="J13" i="4"/>
  <c r="I5" i="4"/>
  <c r="M12" i="4"/>
  <c r="M11" i="4"/>
  <c r="M10" i="4"/>
  <c r="M9" i="4"/>
  <c r="M8" i="4"/>
  <c r="M7" i="4"/>
  <c r="M6" i="4"/>
  <c r="M5" i="4"/>
  <c r="M4" i="4"/>
  <c r="L12" i="4"/>
  <c r="L11" i="4"/>
  <c r="L10" i="4"/>
  <c r="L9" i="4"/>
  <c r="L8" i="4"/>
  <c r="L7" i="4"/>
  <c r="L6" i="4"/>
  <c r="L5" i="4"/>
  <c r="L4" i="4"/>
  <c r="K12" i="4"/>
  <c r="K11" i="4"/>
  <c r="K10" i="4"/>
  <c r="K9" i="4"/>
  <c r="K8" i="4"/>
  <c r="K7" i="4"/>
  <c r="K6" i="4"/>
  <c r="K5" i="4"/>
  <c r="K4" i="4"/>
  <c r="J4" i="4"/>
  <c r="J12" i="4"/>
  <c r="J11" i="4"/>
  <c r="J10" i="4"/>
  <c r="J9" i="4"/>
  <c r="J8" i="4"/>
  <c r="J7" i="4"/>
  <c r="J6" i="4"/>
  <c r="I6" i="4" s="1"/>
  <c r="J5" i="4"/>
  <c r="I23" i="4" l="1"/>
  <c r="I24" i="4"/>
  <c r="I4" i="4"/>
</calcChain>
</file>

<file path=xl/sharedStrings.xml><?xml version="1.0" encoding="utf-8"?>
<sst xmlns="http://schemas.openxmlformats.org/spreadsheetml/2006/main" count="213" uniqueCount="201">
  <si>
    <t>Supplier Management</t>
  </si>
  <si>
    <t>Raw Material Specifications</t>
  </si>
  <si>
    <t>How well-defined, standardized, digitally managed, compliant, and/or consistently executed are your PLM processes to support:</t>
  </si>
  <si>
    <t>On-going Supplier Management</t>
  </si>
  <si>
    <t>Specification Creation and Authoring</t>
  </si>
  <si>
    <t>a portal or workflow for suppliers to submit, update, and validate raw material specifications and supporting documentation?</t>
  </si>
  <si>
    <t>a role-based workflow to route raw material specs through cross-functional review and approval with audit trails</t>
  </si>
  <si>
    <t>raw materials systematically validated against market-specific regulatory requirements and flagged for compliance risks (e.g., allergens, restricted substances)?</t>
  </si>
  <si>
    <t>changes to raw material specifications and assess downstream impact to formulas, labeling, and finished products?</t>
  </si>
  <si>
    <t>Change Management</t>
  </si>
  <si>
    <t>Compliance and Regulatory Validation</t>
  </si>
  <si>
    <t>Specification Review and Approval Workflow</t>
  </si>
  <si>
    <t>Supplier Information Collection</t>
  </si>
  <si>
    <t>raw material specifications linked to formulas and BOMs in your system to allow for attribute roll-ups (e.g., allergens, nutrition, additives)?</t>
  </si>
  <si>
    <t>Document and Data Management</t>
  </si>
  <si>
    <t>Linkage to Formulas and Finished Products</t>
  </si>
  <si>
    <t>raw material specifications integrated with your ERP, labeling, procurement, and compliance systems to ensure data consistency across platforms?</t>
  </si>
  <si>
    <t>Integration with Other Systems</t>
  </si>
  <si>
    <t>Master Data Governance Process</t>
  </si>
  <si>
    <t>a centralized governance model to manage raw material metadata and prevent duplicates or inconsistencies across plants and systems</t>
  </si>
  <si>
    <t>Training and Adoption Readiness</t>
  </si>
  <si>
    <t>training materials, onboarding support, and a helpdesk model in place to ensure adoption of new spec processes by suppliers and internal teams?</t>
  </si>
  <si>
    <t>Material Lifecycle</t>
  </si>
  <si>
    <t>full material lifecycle management (Draft to Active to Obsolete)</t>
  </si>
  <si>
    <t>a standardized digital process to onboard suppliers into PLM with required documents, data, and contacts?</t>
  </si>
  <si>
    <t>Supplier Onboarding</t>
  </si>
  <si>
    <t>Supplier Approval &amp; Qualification</t>
  </si>
  <si>
    <t>linking multiple suppliers to the same spec and manage their roles (primary, backup) with visibility across plants and products?</t>
  </si>
  <si>
    <t>Supplier-Spec Association</t>
  </si>
  <si>
    <t>Supplier Collaboration on Specifications</t>
  </si>
  <si>
    <t>Document Submission &amp; Version Control</t>
  </si>
  <si>
    <t>a structured, version-controlled process for collecting, reviewing, and archiving supplier documents like CoAs, SDS, and certifications?</t>
  </si>
  <si>
    <t>supplier-level certifications, audit results, and risk assessments centrally tracked and linked to specs and claims?</t>
  </si>
  <si>
    <t>Compliance &amp; Risk Management</t>
  </si>
  <si>
    <t>Change Notification and Impact Management</t>
  </si>
  <si>
    <t>Supplier Communication &amp; Messaging</t>
  </si>
  <si>
    <t>supplier status (approved, inactive, conditional) actively managed and visible across functions and geographies?</t>
  </si>
  <si>
    <t>ways to message suppliers digitially (e.g., request data, send updates), with traceability and audit trail?</t>
  </si>
  <si>
    <t>Integration with Sourcing &amp; ERP Systems</t>
  </si>
  <si>
    <t>a cross-functional approval workflow (Procurement, Quality, Regulatory) to qualify suppliers by material (sourcing approval), category, or market?</t>
  </si>
  <si>
    <t>Nutrition Management</t>
  </si>
  <si>
    <t>structured process for capturing, validating, and rolling up raw material nutrition data to the formula and finished product levels — including support for reconstitution, rounding rules, claims, variability management, and regulatory labeling requirements?</t>
  </si>
  <si>
    <t>Formula Creation</t>
  </si>
  <si>
    <t>Formula Authoring &amp; Structuring</t>
  </si>
  <si>
    <t>a structured method to create, version, and manage hierarchical formulas with full visibility into changes and roll-ups?</t>
  </si>
  <si>
    <t>Transformation &amp; Yield Adjustments</t>
  </si>
  <si>
    <t>the application and visualization of transformation effects (e.g., moisture loss) on ingredient composition and nutrition values across formula levels?</t>
  </si>
  <si>
    <t>Nutrient &amp; Compliance Rollups</t>
  </si>
  <si>
    <t>roll up 100g nutrition, allergens, and additives from ingredients to finished formulas using business logic?</t>
  </si>
  <si>
    <t>Formula Comparison &amp; Impact Analysis</t>
  </si>
  <si>
    <t>comparison between formulas and identify material, nutrition, or cost differences quickly and clearly?</t>
  </si>
  <si>
    <t>Alternate Materials &amp; Substitution</t>
  </si>
  <si>
    <t>Regulatory &amp; Claims Validation</t>
  </si>
  <si>
    <t>Costing &amp; Optimization</t>
  </si>
  <si>
    <t>cost data and perform optimization under formulation constraints (e.g., reduce cost while keeping protein target)?</t>
  </si>
  <si>
    <t>Formula Targets &amp; Constraint Management</t>
  </si>
  <si>
    <t>validatation of formulas against nutritional, cost, or compliance targets during development?</t>
  </si>
  <si>
    <t>Formulation for Preparation</t>
  </si>
  <si>
    <t>a system model “as sold” vs. “as prepared” nutrition, including consumer prep losses and density substantiation?</t>
  </si>
  <si>
    <t>Spec Compliance &amp; Certification</t>
  </si>
  <si>
    <t>management of formula-level certification status (e.g., organic, halal) and validate site/country-specific spec compliance?</t>
  </si>
  <si>
    <t>Workflow &amp; Change Control</t>
  </si>
  <si>
    <t>audit trail of formula changes, role-based workflow, and progression blocking?</t>
  </si>
  <si>
    <t>WIP &amp; Innovation</t>
  </si>
  <si>
    <t>a workspace or sandbox to manage WIP formulas, track iterations, and support exploratory development without approval conflicts?</t>
  </si>
  <si>
    <t>Ingredient Statement Generation</t>
  </si>
  <si>
    <t>generation of  accurate ingredient statements based on transformed, rounded formula output logic? composition &amp; substitution logic?</t>
  </si>
  <si>
    <t>Claims Scenario Simulation</t>
  </si>
  <si>
    <t>simulation of claim eligibility under potential formulation options before final approval or launch?</t>
  </si>
  <si>
    <t>management of alternate ingredients, substitutions, and processing aids with appropriate tracking and substitution logic?</t>
  </si>
  <si>
    <t>formula validation against global regulatory rules and brand-specific claims eligibility criteria?</t>
  </si>
  <si>
    <t>Formula Management</t>
  </si>
  <si>
    <t>Formula Versioning &amp; Lifecycle</t>
  </si>
  <si>
    <t>a structured process for formula versioning, status control (e.g., draft, locked, retired), and progression rules?</t>
  </si>
  <si>
    <t>generation, storage, and manage compliant ingredient statements using transformed output data, with grouping, parenthetical entries, and descending order logic?</t>
  </si>
  <si>
    <t>Workflow Routing &amp; Review</t>
  </si>
  <si>
    <t>workflow that supports formula review with due dates, routing logic, and visibility into timing?</t>
  </si>
  <si>
    <t>Labeling &amp; Regulatory Compliance</t>
  </si>
  <si>
    <t>ingredient statements and formulas that are validated for allergen declarations, regulatory formatting, and “do not declare” logic?</t>
  </si>
  <si>
    <t>Claims &amp; Certifications</t>
  </si>
  <si>
    <t>assessment of formula eligibility for marketing claims and certifications?</t>
  </si>
  <si>
    <t>Audit Trail &amp; Change Tracking</t>
  </si>
  <si>
    <t>full audit trails for formula and ingredient statement edits, overrides, and other actions?</t>
  </si>
  <si>
    <t>Trade Management</t>
  </si>
  <si>
    <t>Trade Spec Creation &amp; Version Control</t>
  </si>
  <si>
    <t>a controlled process to create, version, and manage trade specs — including field-level lock-downs and audit trails?</t>
  </si>
  <si>
    <t>Multi-Formula to Trade Linking</t>
  </si>
  <si>
    <t>linkage of applicable formulas to a single trade spec, and manage regional or method-based production variations?</t>
  </si>
  <si>
    <t>Consumer Unit Mapping</t>
  </si>
  <si>
    <t>Packaging &amp; Label Copy Integration</t>
  </si>
  <si>
    <t>packaging, mandatory label content, storage conditions, and sustainability data fully integrated with each trade spec?</t>
  </si>
  <si>
    <t>Workflow &amp; Approval</t>
  </si>
  <si>
    <t>an approval process for trade specs, with escalation handling and including external  review?</t>
  </si>
  <si>
    <t>Site-Level Production Mapping</t>
  </si>
  <si>
    <t>trade spec mapping to relevant production sites with associated allergens, HACCP data, line capabilities, and scheduling visibility?</t>
  </si>
  <si>
    <t>External Collaboration</t>
  </si>
  <si>
    <t>securely share trade spec data with external partners, including co-manufacturers and regulatory reviewers, with version control?</t>
  </si>
  <si>
    <t>differentiation between consumer, traded, and customer units with GTIN mapping and unit-specific data fields?</t>
  </si>
  <si>
    <t>Claims Management</t>
  </si>
  <si>
    <t>Claims Eligibility Identification</t>
  </si>
  <si>
    <t>Certification Tagging</t>
  </si>
  <si>
    <t>assignment of certification tags to specs based on documentation, with control over who can apply or edit them?</t>
  </si>
  <si>
    <t>Rollup Logic</t>
  </si>
  <si>
    <t>Facility Certification Mapping</t>
  </si>
  <si>
    <t>facility and co-man certification profiles maintained, including certifiers, designations, lines, and expiration tracking?</t>
  </si>
  <si>
    <t>Approval Workflow &amp; Access</t>
  </si>
  <si>
    <t>workflow for cert/claim review, with restricted access by role and traceability of who approved what?</t>
  </si>
  <si>
    <t>Audit Readiness</t>
  </si>
  <si>
    <t>reports for certification status, approval history, compliance flags, and supporting documents on demand?</t>
  </si>
  <si>
    <t>Reporting &amp; Traceability</t>
  </si>
  <si>
    <t>tracking where claims are used across dielines, trades, and SKUs, and assess impact of a rule or ingredient change?</t>
  </si>
  <si>
    <t>Mandatory Label Copy</t>
  </si>
  <si>
    <t>Nutrition Data Integration</t>
  </si>
  <si>
    <t>Serving Size Configuration</t>
  </si>
  <si>
    <t>management of multi-format NFP panels (single, dual, aggregate) with flexible serving size and per-container declarations?</t>
  </si>
  <si>
    <t>Ingredient &amp; Allergen Statements</t>
  </si>
  <si>
    <t>ingredient statements and allergen declarations generated based on formulation logic, rules, and jurisdiction?</t>
  </si>
  <si>
    <t>Version Control</t>
  </si>
  <si>
    <t>a formal process to track and manage MLC versions, statuses (draft/approved), and history for audit readiness?</t>
  </si>
  <si>
    <t>configuration of nutrition facts panels by region (e.g., US, Canada, Mexico), and handle region-specific nutrient lists and rounding logic?</t>
  </si>
  <si>
    <t>Multi-Region Panels</t>
  </si>
  <si>
    <t>Cross-System Linkage</t>
  </si>
  <si>
    <t>integration in MLC of 100g nutrition with serving size logic and jurisdiction-specific rounding?</t>
  </si>
  <si>
    <t>Management Process</t>
  </si>
  <si>
    <t>raw material data and documentation (e.g., CoAs) stored in a centralized, version-controlled system?</t>
  </si>
  <si>
    <t xml:space="preserve">Packaging Management </t>
  </si>
  <si>
    <t>Packaging Configuration &amp; Option Management</t>
  </si>
  <si>
    <t>storage of all available packaging configurations for a product across plants/lines, with contextual logic for selection?</t>
  </si>
  <si>
    <t>Component Relationships</t>
  </si>
  <si>
    <t>Are your packaging assemblies structured with traceable relationships between components, specs, and attributes?</t>
  </si>
  <si>
    <t>Document &amp; Dieline Management</t>
  </si>
  <si>
    <t>documentation and dieline management stored in a centralized, version-controlled system?</t>
  </si>
  <si>
    <t>Prototype &amp; Lab Workflow</t>
  </si>
  <si>
    <t>Sustainability Modeling</t>
  </si>
  <si>
    <t>Search &amp; Assembly Traceability</t>
  </si>
  <si>
    <t>tracebility relationships across materials, specs, and assemblies?</t>
  </si>
  <si>
    <t>processes to submit, track, and document prototype/lab test?</t>
  </si>
  <si>
    <t>Approval Workflow</t>
  </si>
  <si>
    <t>multi-role, status-based approval system with audit trails for packaging assemblies and linked configurations?</t>
  </si>
  <si>
    <t>tax implication analysis and sustainability impacts based on the materials and configuration?</t>
  </si>
  <si>
    <t>Artwork</t>
  </si>
  <si>
    <t>Digital Asset Management</t>
  </si>
  <si>
    <t>Online Proofing Workflow</t>
  </si>
  <si>
    <t>digital proofing, annotations, text comparisons, and multi-view reviews with internal and external stakeholders?</t>
  </si>
  <si>
    <t>Approval &amp; Audit Trail</t>
  </si>
  <si>
    <t>a complete audit trail of artwork approvals, including approvers, timestamps, comments, and status?</t>
  </si>
  <si>
    <t>Componentized Artwork Management</t>
  </si>
  <si>
    <t>graphics being broken into structured components that are reusable across products, formats, and regions?</t>
  </si>
  <si>
    <t>Trade/BOM &amp; Artwork Sync</t>
  </si>
  <si>
    <t>graphic linkage to trade specs and BOMs to ensure active artwork is used in production and retired artwork is flagged</t>
  </si>
  <si>
    <t>Package Copy Governance</t>
  </si>
  <si>
    <t>Readiness Questions</t>
  </si>
  <si>
    <t>roll up/link certifications from material → formula → trade, with support for exceptions and manual tagging where needed?</t>
  </si>
  <si>
    <t>supplier-enabled submission or co-develop specs directly together, with appropriate visibility, version control, and approval rights?</t>
  </si>
  <si>
    <t>authoring of raw material specifications with structured data (not PDFs or spreadsheets)?</t>
  </si>
  <si>
    <t>Process</t>
  </si>
  <si>
    <t>Technology</t>
  </si>
  <si>
    <t>No Process in Place</t>
  </si>
  <si>
    <t>Partially in place – ad hoc or manual methods</t>
  </si>
  <si>
    <t>Basic system/process in place – limited scope</t>
  </si>
  <si>
    <t>Consistently applied process/system – covers most needs</t>
  </si>
  <si>
    <t>Fully standardized and integrated process</t>
  </si>
  <si>
    <t>One source of truth for sourcing information to ensure vendor, material linkage, and approval statuses are consistent?</t>
  </si>
  <si>
    <t>external partners have a methodology for managing proofing, commenting, and submitting graphic updates?</t>
  </si>
  <si>
    <t>No Technology in Place</t>
  </si>
  <si>
    <t>Manual or Ad Hoc Tools</t>
  </si>
  <si>
    <t>Basic Technology Implementation</t>
  </si>
  <si>
    <t>Established Technology Usage (broad adoption)</t>
  </si>
  <si>
    <t>Fully Integrated and Scalable Technology</t>
  </si>
  <si>
    <t>Data</t>
  </si>
  <si>
    <t>No Skill in Place</t>
  </si>
  <si>
    <t>Informal Skills</t>
  </si>
  <si>
    <t>Basic Training Available</t>
  </si>
  <si>
    <t>Consistently Developed Skills Across Roles</t>
  </si>
  <si>
    <t>Fully Embedded &amp; Scaled Workforce Capability</t>
  </si>
  <si>
    <t>No Data Captured or Available</t>
  </si>
  <si>
    <t>Unstructured or Inconsistent Data</t>
  </si>
  <si>
    <t>Basic Data Availability</t>
  </si>
  <si>
    <t>Reliable and Accessible Data Across Functions</t>
  </si>
  <si>
    <t>Fully Governed, Integrated, and Actionable Data</t>
  </si>
  <si>
    <t>package copy managed with traceability, approval, and reuse?</t>
  </si>
  <si>
    <t>system for storing dielines and artwork files with version control, distribution, and metadata tagging?</t>
  </si>
  <si>
    <t>MLC linkage to formulas, ingredient statements, trades, and artwork to prevent data duplication and ensure consistency</t>
  </si>
  <si>
    <t>a methodology to identify which ingredients, formulas, or trades are eligible for specific claims (e.g., organic, gluten-free)?</t>
  </si>
  <si>
    <t>Enabling Technology</t>
  </si>
  <si>
    <t>People Skills</t>
  </si>
  <si>
    <t>Readiness</t>
  </si>
  <si>
    <t>a clear path to notify you of changes, and does your process/system trigger downstream impact analysis when this occurs?</t>
  </si>
  <si>
    <t>Process Scoring</t>
  </si>
  <si>
    <t>Tech Scoring</t>
  </si>
  <si>
    <t>People Scoring</t>
  </si>
  <si>
    <t>Data Scoring</t>
  </si>
  <si>
    <t>Key Business Process/Capability</t>
  </si>
  <si>
    <t>PLM Process Readiness Assessment v1.1</t>
  </si>
  <si>
    <t>Legend</t>
  </si>
  <si>
    <t>Description</t>
  </si>
  <si>
    <t>Skills</t>
  </si>
  <si>
    <t>Average Score of &gt; 4 across all readiness criteria</t>
  </si>
  <si>
    <t>Readiness Criteria</t>
  </si>
  <si>
    <t>Average Score between 2 and 3 across readiness criteria</t>
  </si>
  <si>
    <t>Average score &lt;2 across readiness criteria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</si>
</sst>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99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8" fillId="33" borderId="0" xfId="0" applyFont="1" applyFill="1" applyAlignment="1">
      <alignment vertical="center"/>
    </xf>
    <xf numFmtId="0" fontId="0" fillId="33" borderId="0" xfId="0" applyFill="1" applyAlignment="1">
      <alignment vertical="center" wrapText="1"/>
    </xf>
    <xf numFmtId="0" fontId="0" fillId="34" borderId="0" xfId="0" applyFill="1"/>
    <xf numFmtId="0" fontId="16" fillId="34" borderId="0" xfId="0" applyFont="1" applyFill="1"/>
    <xf numFmtId="0" fontId="16" fillId="34" borderId="0" xfId="0" applyFont="1" applyFill="1" applyAlignment="1">
      <alignment vertical="center" wrapText="1"/>
    </xf>
    <xf numFmtId="0" fontId="0" fillId="34" borderId="0" xfId="0" applyFill="1" applyAlignment="1">
      <alignment horizontal="center" vertical="center" wrapText="1"/>
    </xf>
    <xf numFmtId="0" fontId="0" fillId="34" borderId="0" xfId="0" applyFill="1" applyAlignment="1">
      <alignment wrapText="1"/>
    </xf>
    <xf numFmtId="0" fontId="16" fillId="34" borderId="0" xfId="0" applyFont="1" applyFill="1" applyAlignment="1">
      <alignment horizontal="center" vertical="center" wrapText="1"/>
    </xf>
    <xf numFmtId="0" fontId="16" fillId="34" borderId="0" xfId="0" applyFont="1" applyFill="1" applyAlignment="1">
      <alignment wrapText="1"/>
    </xf>
    <xf numFmtId="0" fontId="0" fillId="0" borderId="0" xfId="0" applyAlignment="1">
      <alignment horizontal="center" vertical="center"/>
    </xf>
    <xf numFmtId="0" fontId="0" fillId="36" borderId="0" xfId="0" applyFill="1"/>
    <xf numFmtId="0" fontId="0" fillId="37" borderId="0" xfId="0" applyFill="1"/>
    <xf numFmtId="0" fontId="0" fillId="35" borderId="0" xfId="0" applyFill="1"/>
    <xf numFmtId="0" fontId="0" fillId="34" borderId="0" xfId="0" applyFill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99FF"/>
      <color rgb="FFFF0000"/>
      <color rgb="FFFF7C80"/>
      <color rgb="FFFF6600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1099028</xdr:colOff>
      <xdr:row>0</xdr:row>
      <xdr:rowOff>563014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B2407D-E633-47B9-9F51-54F57FB28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47030" cy="56316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722A3-0B51-4B7D-A06F-74E865C88C74}">
  <dimension ref="A1:P88"/>
  <sheetViews>
    <sheetView tabSelected="1" zoomScale="90" zoomScaleNormal="90" workbookViewId="0">
      <selection activeCell="D11" sqref="D11"/>
    </sheetView>
  </sheetViews>
  <sheetFormatPr defaultRowHeight="14.25" x14ac:dyDescent="0.45"/>
  <cols>
    <col min="1" max="1" width="25.9296875" customWidth="1"/>
    <col min="2" max="2" width="38.796875" customWidth="1"/>
    <col min="3" max="3" width="20.06640625" customWidth="1"/>
    <col min="4" max="4" width="101.53125" customWidth="1"/>
    <col min="5" max="5" width="49.33203125" customWidth="1"/>
    <col min="6" max="6" width="37.796875" customWidth="1"/>
    <col min="7" max="7" width="39.46484375" customWidth="1"/>
    <col min="8" max="8" width="42.6640625" customWidth="1"/>
    <col min="9" max="9" width="27.46484375" customWidth="1"/>
    <col min="10" max="12" width="9.06640625" hidden="1" customWidth="1"/>
    <col min="13" max="13" width="18.1328125" hidden="1" customWidth="1"/>
    <col min="15" max="15" width="32.06640625" customWidth="1"/>
    <col min="16" max="16" width="53.796875" customWidth="1"/>
  </cols>
  <sheetData>
    <row r="1" spans="1:16" ht="46.5" customHeight="1" x14ac:dyDescent="0.45">
      <c r="B1" s="17"/>
      <c r="C1" s="17"/>
      <c r="D1" s="17" t="s">
        <v>193</v>
      </c>
      <c r="E1" s="18" t="s">
        <v>198</v>
      </c>
      <c r="F1" s="18"/>
      <c r="G1" s="18"/>
      <c r="H1" s="18"/>
    </row>
    <row r="2" spans="1:16" ht="23.65" customHeight="1" x14ac:dyDescent="0.45">
      <c r="A2" s="3" t="s">
        <v>123</v>
      </c>
      <c r="B2" s="3" t="s">
        <v>192</v>
      </c>
      <c r="C2" s="4"/>
      <c r="D2" s="3" t="s">
        <v>151</v>
      </c>
      <c r="E2" s="3" t="s">
        <v>155</v>
      </c>
      <c r="F2" s="3" t="s">
        <v>184</v>
      </c>
      <c r="G2" s="3" t="s">
        <v>185</v>
      </c>
      <c r="H2" s="3" t="s">
        <v>169</v>
      </c>
      <c r="I2" s="3" t="s">
        <v>186</v>
      </c>
      <c r="J2" s="3" t="s">
        <v>188</v>
      </c>
      <c r="K2" s="3" t="s">
        <v>189</v>
      </c>
      <c r="L2" s="3" t="s">
        <v>190</v>
      </c>
      <c r="M2" s="3" t="s">
        <v>191</v>
      </c>
      <c r="O2" s="3" t="s">
        <v>194</v>
      </c>
      <c r="P2" s="3" t="s">
        <v>195</v>
      </c>
    </row>
    <row r="3" spans="1:16" ht="14.25" customHeight="1" x14ac:dyDescent="0.45">
      <c r="A3" s="6" t="s">
        <v>0</v>
      </c>
      <c r="B3" s="6"/>
      <c r="C3" s="7"/>
      <c r="D3" s="6"/>
      <c r="E3" s="5"/>
      <c r="F3" s="5"/>
      <c r="G3" s="5"/>
      <c r="H3" s="5"/>
      <c r="I3" s="5"/>
      <c r="O3" s="15"/>
      <c r="P3" t="s">
        <v>197</v>
      </c>
    </row>
    <row r="4" spans="1:16" x14ac:dyDescent="0.45">
      <c r="B4" t="s">
        <v>25</v>
      </c>
      <c r="C4" s="19" t="s">
        <v>2</v>
      </c>
      <c r="D4" s="2" t="s">
        <v>24</v>
      </c>
      <c r="I4" s="12" t="e">
        <f>AVERAGE(J4:M4)</f>
        <v>#N/A</v>
      </c>
      <c r="J4" t="e">
        <f>VLOOKUP(E4,'Scoring Rubric'!A1:B5,2,FALSE)</f>
        <v>#N/A</v>
      </c>
      <c r="K4" t="e">
        <f>VLOOKUP(F4,'Scoring Rubric'!A7:B11,2,FALSE)</f>
        <v>#N/A</v>
      </c>
      <c r="L4" t="e">
        <f>VLOOKUP(G4,'Scoring Rubric'!A13:B17,2,FALSE)</f>
        <v>#N/A</v>
      </c>
      <c r="M4" t="e">
        <f>VLOOKUP(H4,'Scoring Rubric'!A19:B23,2,FALSE)</f>
        <v>#N/A</v>
      </c>
      <c r="O4" s="13"/>
      <c r="P4" t="s">
        <v>199</v>
      </c>
    </row>
    <row r="5" spans="1:16" ht="14.25" customHeight="1" x14ac:dyDescent="0.45">
      <c r="B5" t="s">
        <v>26</v>
      </c>
      <c r="C5" s="19"/>
      <c r="D5" s="2" t="s">
        <v>39</v>
      </c>
      <c r="I5" s="12" t="e">
        <f t="shared" ref="I5:I68" si="0">AVERAGE(J5:M5)</f>
        <v>#N/A</v>
      </c>
      <c r="J5" t="e">
        <f>VLOOKUP(E5,'Scoring Rubric'!A1:B5,2,FALSE)</f>
        <v>#N/A</v>
      </c>
      <c r="K5" t="e">
        <f>VLOOKUP(F5,'Scoring Rubric'!A7:B11,2,FALSE)</f>
        <v>#N/A</v>
      </c>
      <c r="L5" t="e">
        <f>VLOOKUP(G5,'Scoring Rubric'!A13:B17,2,FALSE)</f>
        <v>#N/A</v>
      </c>
      <c r="M5" t="e">
        <f>VLOOKUP(H5,'Scoring Rubric'!A19:B23,2,FALSE)</f>
        <v>#N/A</v>
      </c>
      <c r="O5" s="14"/>
      <c r="P5" t="s">
        <v>200</v>
      </c>
    </row>
    <row r="6" spans="1:16" ht="14.25" customHeight="1" x14ac:dyDescent="0.45">
      <c r="B6" t="s">
        <v>28</v>
      </c>
      <c r="C6" s="19"/>
      <c r="D6" s="2" t="s">
        <v>27</v>
      </c>
      <c r="I6" s="12" t="e">
        <f t="shared" si="0"/>
        <v>#N/A</v>
      </c>
      <c r="J6" t="e">
        <f>VLOOKUP(E6,'Scoring Rubric'!A1:B5,2,FALSE)</f>
        <v>#N/A</v>
      </c>
      <c r="K6" t="e">
        <f>VLOOKUP(F6,'Scoring Rubric'!A7:B11,2,FALSE)</f>
        <v>#N/A</v>
      </c>
      <c r="L6" t="e">
        <f>VLOOKUP(G6,'Scoring Rubric'!A13:B17,2,FALSE)</f>
        <v>#N/A</v>
      </c>
      <c r="M6" t="e">
        <f>VLOOKUP(H6,'Scoring Rubric'!A19:B23,2,FALSE)</f>
        <v>#N/A</v>
      </c>
    </row>
    <row r="7" spans="1:16" ht="14.25" customHeight="1" x14ac:dyDescent="0.45">
      <c r="B7" t="s">
        <v>29</v>
      </c>
      <c r="C7" s="19"/>
      <c r="D7" s="2" t="s">
        <v>153</v>
      </c>
      <c r="I7" s="12" t="e">
        <f t="shared" si="0"/>
        <v>#N/A</v>
      </c>
      <c r="J7" t="e">
        <f>VLOOKUP(E7,'Scoring Rubric'!A1:B5,2,FALSE)</f>
        <v>#N/A</v>
      </c>
      <c r="K7" t="e">
        <f>VLOOKUP(F7,'Scoring Rubric'!A7:B11,2,FALSE)</f>
        <v>#N/A</v>
      </c>
      <c r="L7" t="e">
        <f>VLOOKUP(G7,'Scoring Rubric'!A13:B17,2,FALSE)</f>
        <v>#N/A</v>
      </c>
      <c r="M7" t="e">
        <f>VLOOKUP(H7,'Scoring Rubric'!A19:B23,2,FALSE)</f>
        <v>#N/A</v>
      </c>
    </row>
    <row r="8" spans="1:16" ht="14.25" customHeight="1" x14ac:dyDescent="0.45">
      <c r="B8" t="s">
        <v>30</v>
      </c>
      <c r="C8" s="19"/>
      <c r="D8" s="2" t="s">
        <v>31</v>
      </c>
      <c r="I8" s="12" t="e">
        <f t="shared" si="0"/>
        <v>#N/A</v>
      </c>
      <c r="J8" t="e">
        <f>VLOOKUP(E8,'Scoring Rubric'!A1:B5,2,FALSE)</f>
        <v>#N/A</v>
      </c>
      <c r="K8" t="e">
        <f>VLOOKUP(F8,'Scoring Rubric'!A7:B11,2,FALSE)</f>
        <v>#N/A</v>
      </c>
      <c r="L8" t="e">
        <f>VLOOKUP(G8,'Scoring Rubric'!A13:B17,2,FALSE)</f>
        <v>#N/A</v>
      </c>
      <c r="M8" t="e">
        <f>VLOOKUP(H8,'Scoring Rubric'!A19:B23,2,FALSE)</f>
        <v>#N/A</v>
      </c>
    </row>
    <row r="9" spans="1:16" x14ac:dyDescent="0.45">
      <c r="B9" t="s">
        <v>33</v>
      </c>
      <c r="C9" s="19"/>
      <c r="D9" s="2" t="s">
        <v>32</v>
      </c>
      <c r="I9" s="12" t="e">
        <f t="shared" si="0"/>
        <v>#N/A</v>
      </c>
      <c r="J9" t="e">
        <f>VLOOKUP(E9,'Scoring Rubric'!A1:B5,2,FALSE)</f>
        <v>#N/A</v>
      </c>
      <c r="K9" t="e">
        <f>VLOOKUP(F9,'Scoring Rubric'!A7:B11,2,FALSE)</f>
        <v>#N/A</v>
      </c>
      <c r="L9" t="e">
        <f>VLOOKUP(G9,'Scoring Rubric'!A13:B17,2,FALSE)</f>
        <v>#N/A</v>
      </c>
      <c r="M9" t="e">
        <f>VLOOKUP(H9,'Scoring Rubric'!A19:B23,2,FALSE)</f>
        <v>#N/A</v>
      </c>
    </row>
    <row r="10" spans="1:16" x14ac:dyDescent="0.45">
      <c r="B10" t="s">
        <v>34</v>
      </c>
      <c r="C10" s="19"/>
      <c r="D10" s="2" t="s">
        <v>187</v>
      </c>
      <c r="I10" s="12" t="e">
        <f t="shared" si="0"/>
        <v>#N/A</v>
      </c>
      <c r="J10" t="e">
        <f>VLOOKUP(E10,'Scoring Rubric'!A1:B5,2,FALSE)</f>
        <v>#N/A</v>
      </c>
      <c r="K10" t="e">
        <f>VLOOKUP(F10,'Scoring Rubric'!A7:B11,2,FALSE)</f>
        <v>#N/A</v>
      </c>
      <c r="L10" t="e">
        <f>VLOOKUP(G10,'Scoring Rubric'!A13:B17,2,FALSE)</f>
        <v>#N/A</v>
      </c>
      <c r="M10" t="e">
        <f>VLOOKUP(H10,'Scoring Rubric'!A19:B23,2,FALSE)</f>
        <v>#N/A</v>
      </c>
    </row>
    <row r="11" spans="1:16" x14ac:dyDescent="0.45">
      <c r="B11" t="s">
        <v>35</v>
      </c>
      <c r="C11" s="19"/>
      <c r="D11" s="2" t="s">
        <v>37</v>
      </c>
      <c r="I11" s="12" t="e">
        <f t="shared" si="0"/>
        <v>#N/A</v>
      </c>
      <c r="J11" t="e">
        <f>VLOOKUP(E11,'Scoring Rubric'!A1:B5,2,FALSE)</f>
        <v>#N/A</v>
      </c>
      <c r="K11" t="e">
        <f>VLOOKUP(F11,'Scoring Rubric'!A7:B11,2,FALSE)</f>
        <v>#N/A</v>
      </c>
      <c r="L11" t="e">
        <f>VLOOKUP(G11,'Scoring Rubric'!A13:B17,2,FALSE)</f>
        <v>#N/A</v>
      </c>
      <c r="M11" t="e">
        <f>VLOOKUP(H11,'Scoring Rubric'!A19:B23,2,FALSE)</f>
        <v>#N/A</v>
      </c>
    </row>
    <row r="12" spans="1:16" x14ac:dyDescent="0.45">
      <c r="B12" t="s">
        <v>3</v>
      </c>
      <c r="C12" s="19"/>
      <c r="D12" s="2" t="s">
        <v>36</v>
      </c>
      <c r="I12" s="12" t="e">
        <f t="shared" si="0"/>
        <v>#N/A</v>
      </c>
      <c r="J12" t="e">
        <f>VLOOKUP(E12,'Scoring Rubric'!A1:B5,2,FALSE)</f>
        <v>#N/A</v>
      </c>
      <c r="K12" t="e">
        <f>VLOOKUP(F12,'Scoring Rubric'!A7:B11,2,FALSE)</f>
        <v>#N/A</v>
      </c>
      <c r="L12" t="e">
        <f>VLOOKUP(G12,'Scoring Rubric'!A13:B17,2,FALSE)</f>
        <v>#N/A</v>
      </c>
      <c r="M12" t="e">
        <f>VLOOKUP(H12,'Scoring Rubric'!A19:B23,2,FALSE)</f>
        <v>#N/A</v>
      </c>
    </row>
    <row r="13" spans="1:16" ht="14.25" customHeight="1" x14ac:dyDescent="0.45">
      <c r="B13" t="s">
        <v>38</v>
      </c>
      <c r="C13" s="19"/>
      <c r="D13" s="2" t="s">
        <v>162</v>
      </c>
      <c r="I13" s="12" t="e">
        <f t="shared" si="0"/>
        <v>#N/A</v>
      </c>
      <c r="J13" t="e">
        <f>VLOOKUP(E13,'Scoring Rubric'!A1:B5,2,FALSE)</f>
        <v>#N/A</v>
      </c>
      <c r="K13" t="e">
        <f>VLOOKUP(F13,'Scoring Rubric'!A7:B11,2,FALSE)</f>
        <v>#N/A</v>
      </c>
      <c r="L13" t="e">
        <f>VLOOKUP(G13,'Scoring Rubric'!A13:B17,2,FALSE)</f>
        <v>#N/A</v>
      </c>
      <c r="M13" t="e">
        <f>VLOOKUP(H13,'Scoring Rubric'!A19:B23,2,FALSE)</f>
        <v>#N/A</v>
      </c>
    </row>
    <row r="14" spans="1:16" x14ac:dyDescent="0.45">
      <c r="A14" s="6" t="s">
        <v>1</v>
      </c>
      <c r="B14" s="5"/>
      <c r="C14" s="8"/>
      <c r="D14" s="9"/>
      <c r="E14" s="5"/>
      <c r="F14" s="5"/>
      <c r="G14" s="5"/>
      <c r="H14" s="5"/>
      <c r="I14" s="16"/>
      <c r="J14" s="5"/>
      <c r="K14" s="5"/>
      <c r="L14" s="5"/>
      <c r="M14" s="5"/>
    </row>
    <row r="15" spans="1:16" x14ac:dyDescent="0.45">
      <c r="B15" t="s">
        <v>4</v>
      </c>
      <c r="C15" s="19" t="s">
        <v>2</v>
      </c>
      <c r="D15" s="2" t="s">
        <v>154</v>
      </c>
      <c r="I15" s="12" t="e">
        <f t="shared" si="0"/>
        <v>#N/A</v>
      </c>
      <c r="J15" t="e">
        <f>VLOOKUP(E15,'Scoring Rubric'!A1:B5,2,FALSE)</f>
        <v>#N/A</v>
      </c>
      <c r="K15" t="e">
        <f>VLOOKUP(F15,'Scoring Rubric'!A7:B11,2,FALSE)</f>
        <v>#N/A</v>
      </c>
      <c r="L15" t="e">
        <f>VLOOKUP(G15,'Scoring Rubric'!A13:B17,2,FALSE)</f>
        <v>#N/A</v>
      </c>
      <c r="M15" t="e">
        <f>VLOOKUP(H15,'Scoring Rubric'!A19:B23,2,FALSE)</f>
        <v>#N/A</v>
      </c>
    </row>
    <row r="16" spans="1:16" x14ac:dyDescent="0.45">
      <c r="B16" t="s">
        <v>12</v>
      </c>
      <c r="C16" s="19"/>
      <c r="D16" s="2" t="s">
        <v>5</v>
      </c>
      <c r="I16" s="12" t="e">
        <f t="shared" si="0"/>
        <v>#N/A</v>
      </c>
      <c r="J16" t="e">
        <f>VLOOKUP(E16,'Scoring Rubric'!A1:B5,2,FALSE)</f>
        <v>#N/A</v>
      </c>
      <c r="K16" t="e">
        <f>VLOOKUP(F16,'Scoring Rubric'!A7:B11,2,FALSE)</f>
        <v>#N/A</v>
      </c>
      <c r="L16" t="e">
        <f>VLOOKUP(G16,'Scoring Rubric'!A13:B17,2,FALSE)</f>
        <v>#N/A</v>
      </c>
      <c r="M16" t="e">
        <f>VLOOKUP(H16,'Scoring Rubric'!A19:B23,2,FALSE)</f>
        <v>#N/A</v>
      </c>
    </row>
    <row r="17" spans="1:13" x14ac:dyDescent="0.45">
      <c r="B17" t="s">
        <v>11</v>
      </c>
      <c r="C17" s="19"/>
      <c r="D17" s="2" t="s">
        <v>6</v>
      </c>
      <c r="I17" s="12" t="e">
        <f t="shared" si="0"/>
        <v>#N/A</v>
      </c>
      <c r="J17" t="e">
        <f>VLOOKUP(E17,'Scoring Rubric'!A1:B5,2,FALSE)</f>
        <v>#N/A</v>
      </c>
      <c r="K17" t="e">
        <f>VLOOKUP(F17,'Scoring Rubric'!A7:B11,2,FALSE)</f>
        <v>#N/A</v>
      </c>
      <c r="L17" t="e">
        <f>VLOOKUP(G17,'Scoring Rubric'!A13:B17,2,FALSE)</f>
        <v>#N/A</v>
      </c>
      <c r="M17" t="e">
        <f>VLOOKUP(H17,'Scoring Rubric'!A19:B23,2,FALSE)</f>
        <v>#N/A</v>
      </c>
    </row>
    <row r="18" spans="1:13" ht="28.5" x14ac:dyDescent="0.45">
      <c r="B18" t="s">
        <v>10</v>
      </c>
      <c r="C18" s="19"/>
      <c r="D18" s="2" t="s">
        <v>7</v>
      </c>
      <c r="I18" s="12" t="e">
        <f t="shared" si="0"/>
        <v>#REF!</v>
      </c>
      <c r="J18" t="e">
        <f>VLOOKUP(#REF!,'Scoring Rubric'!A1:B5,2,FALSE)</f>
        <v>#REF!</v>
      </c>
      <c r="K18" t="e">
        <f>VLOOKUP(#REF!,'Scoring Rubric'!A7:B11,2,FALSE)</f>
        <v>#REF!</v>
      </c>
      <c r="L18" t="e">
        <f>VLOOKUP(#REF!,'Scoring Rubric'!A13:B17,2,FALSE)</f>
        <v>#REF!</v>
      </c>
      <c r="M18" t="e">
        <f>VLOOKUP(#REF!,'Scoring Rubric'!A19:B23,2,FALSE)</f>
        <v>#REF!</v>
      </c>
    </row>
    <row r="19" spans="1:13" ht="28.5" x14ac:dyDescent="0.45">
      <c r="B19" t="s">
        <v>40</v>
      </c>
      <c r="C19" s="19"/>
      <c r="D19" s="2" t="s">
        <v>41</v>
      </c>
      <c r="I19" s="12" t="e">
        <f t="shared" si="0"/>
        <v>#N/A</v>
      </c>
      <c r="J19" t="e">
        <f>VLOOKUP(E18,'Scoring Rubric'!A1:B5,2,FALSE)</f>
        <v>#N/A</v>
      </c>
      <c r="K19" t="e">
        <f>VLOOKUP(F18,'Scoring Rubric'!A7:B11,2,FALSE)</f>
        <v>#N/A</v>
      </c>
      <c r="L19" t="e">
        <f>VLOOKUP(G18,'Scoring Rubric'!A13:B17,2,FALSE)</f>
        <v>#N/A</v>
      </c>
      <c r="M19" t="e">
        <f>VLOOKUP(H18,'Scoring Rubric'!A19:B23,2,FALSE)</f>
        <v>#N/A</v>
      </c>
    </row>
    <row r="20" spans="1:13" x14ac:dyDescent="0.45">
      <c r="B20" t="s">
        <v>9</v>
      </c>
      <c r="C20" s="19"/>
      <c r="D20" s="2" t="s">
        <v>8</v>
      </c>
      <c r="I20" s="12" t="e">
        <f t="shared" si="0"/>
        <v>#N/A</v>
      </c>
      <c r="J20" t="e">
        <f>VLOOKUP(E19,'Scoring Rubric'!A1:B5,2,FALSE)</f>
        <v>#N/A</v>
      </c>
      <c r="K20" t="e">
        <f>VLOOKUP(F19,'Scoring Rubric'!A7:B11,2,FALSE)</f>
        <v>#N/A</v>
      </c>
      <c r="L20" t="e">
        <f>VLOOKUP(G19,'Scoring Rubric'!A13:B17,2,FALSE)</f>
        <v>#N/A</v>
      </c>
      <c r="M20" t="e">
        <f>VLOOKUP(H19,'Scoring Rubric'!A19:B23,2,FALSE)</f>
        <v>#N/A</v>
      </c>
    </row>
    <row r="21" spans="1:13" ht="28.5" x14ac:dyDescent="0.45">
      <c r="B21" t="s">
        <v>15</v>
      </c>
      <c r="C21" s="19"/>
      <c r="D21" s="2" t="s">
        <v>13</v>
      </c>
      <c r="I21" s="12" t="e">
        <f t="shared" si="0"/>
        <v>#N/A</v>
      </c>
      <c r="J21" t="e">
        <f>VLOOKUP(E20,'Scoring Rubric'!A1:B5,2,FALSE)</f>
        <v>#N/A</v>
      </c>
      <c r="K21" t="e">
        <f>VLOOKUP(F20,'Scoring Rubric'!A7:B11,2,FALSE)</f>
        <v>#N/A</v>
      </c>
      <c r="L21" t="e">
        <f>VLOOKUP(G20,'Scoring Rubric'!A13:B17,2,FALSE)</f>
        <v>#N/A</v>
      </c>
      <c r="M21" t="e">
        <f>VLOOKUP(H20,'Scoring Rubric'!A19:B23,2,FALSE)</f>
        <v>#N/A</v>
      </c>
    </row>
    <row r="22" spans="1:13" x14ac:dyDescent="0.45">
      <c r="B22" t="s">
        <v>14</v>
      </c>
      <c r="C22" s="19"/>
      <c r="D22" s="2" t="s">
        <v>124</v>
      </c>
      <c r="I22" s="12" t="e">
        <f t="shared" si="0"/>
        <v>#N/A</v>
      </c>
      <c r="J22" t="e">
        <f>VLOOKUP(E21,'Scoring Rubric'!A1:B5,2,FALSE)</f>
        <v>#N/A</v>
      </c>
      <c r="K22" t="e">
        <f>VLOOKUP(F21,'Scoring Rubric'!A7:B11,2,FALSE)</f>
        <v>#N/A</v>
      </c>
      <c r="L22" t="e">
        <f>VLOOKUP(G21,'Scoring Rubric'!A13:B17,2,FALSE)</f>
        <v>#N/A</v>
      </c>
      <c r="M22" t="e">
        <f>VLOOKUP(H21,'Scoring Rubric'!A19:B23,2,FALSE)</f>
        <v>#N/A</v>
      </c>
    </row>
    <row r="23" spans="1:13" x14ac:dyDescent="0.45">
      <c r="B23" t="s">
        <v>22</v>
      </c>
      <c r="C23" s="19"/>
      <c r="D23" s="2" t="s">
        <v>23</v>
      </c>
      <c r="I23" s="12" t="e">
        <f t="shared" si="0"/>
        <v>#N/A</v>
      </c>
      <c r="J23" t="e">
        <f>VLOOKUP(E22,'Scoring Rubric'!A1:B5,2,FALSE)</f>
        <v>#N/A</v>
      </c>
      <c r="K23" t="e">
        <f>VLOOKUP(F22,'Scoring Rubric'!A7:B11,2,FALSE)</f>
        <v>#N/A</v>
      </c>
      <c r="L23" t="e">
        <f>VLOOKUP(G22,'Scoring Rubric'!A13:B17,2,FALSE)</f>
        <v>#N/A</v>
      </c>
      <c r="M23" t="e">
        <f>VLOOKUP(H22,'Scoring Rubric'!A19:B23,2,FALSE)</f>
        <v>#N/A</v>
      </c>
    </row>
    <row r="24" spans="1:13" ht="28.5" x14ac:dyDescent="0.45">
      <c r="B24" t="s">
        <v>17</v>
      </c>
      <c r="C24" s="19"/>
      <c r="D24" s="2" t="s">
        <v>16</v>
      </c>
      <c r="I24" s="12" t="e">
        <f t="shared" si="0"/>
        <v>#N/A</v>
      </c>
      <c r="J24" t="e">
        <f>VLOOKUP(E23,'Scoring Rubric'!A1:B5,2,FALSE)</f>
        <v>#N/A</v>
      </c>
      <c r="K24" t="e">
        <f>VLOOKUP(F23,'Scoring Rubric'!A7:B11,2,FALSE)</f>
        <v>#N/A</v>
      </c>
      <c r="L24" t="e">
        <f>VLOOKUP(G23,'Scoring Rubric'!A13:B17,2,FALSE)</f>
        <v>#N/A</v>
      </c>
      <c r="M24" t="e">
        <f>VLOOKUP(H23,'Scoring Rubric'!A19:B23,2,FALSE)</f>
        <v>#N/A</v>
      </c>
    </row>
    <row r="25" spans="1:13" ht="28.5" x14ac:dyDescent="0.45">
      <c r="B25" t="s">
        <v>18</v>
      </c>
      <c r="C25" s="19"/>
      <c r="D25" s="2" t="s">
        <v>19</v>
      </c>
      <c r="I25" s="12" t="e">
        <f t="shared" si="0"/>
        <v>#N/A</v>
      </c>
      <c r="J25" t="e">
        <f>VLOOKUP(E24,'Scoring Rubric'!A1:B5,2,FALSE)</f>
        <v>#N/A</v>
      </c>
      <c r="K25" t="e">
        <f>VLOOKUP(F24,'Scoring Rubric'!A7:B11,2,FALSE)</f>
        <v>#N/A</v>
      </c>
      <c r="L25" t="e">
        <f>VLOOKUP(G24,'Scoring Rubric'!A13:B17,2,FALSE)</f>
        <v>#N/A</v>
      </c>
      <c r="M25" t="e">
        <f>VLOOKUP(H24,'Scoring Rubric'!A19:B23,2,FALSE)</f>
        <v>#N/A</v>
      </c>
    </row>
    <row r="26" spans="1:13" ht="28.5" x14ac:dyDescent="0.45">
      <c r="B26" t="s">
        <v>20</v>
      </c>
      <c r="C26" s="19"/>
      <c r="D26" s="2" t="s">
        <v>21</v>
      </c>
      <c r="I26" s="12" t="e">
        <f t="shared" si="0"/>
        <v>#N/A</v>
      </c>
      <c r="J26" t="e">
        <f>VLOOKUP(E26,'Scoring Rubric'!A1:B5,2,FALSE)</f>
        <v>#N/A</v>
      </c>
      <c r="K26" t="e">
        <f>VLOOKUP(F26,'Scoring Rubric'!A7:B11,2,FALSE)</f>
        <v>#N/A</v>
      </c>
      <c r="L26" t="e">
        <f>VLOOKUP(G26,'Scoring Rubric'!A13:B17,2,FALSE)</f>
        <v>#N/A</v>
      </c>
      <c r="M26" t="e">
        <f>VLOOKUP(H26,'Scoring Rubric'!A19:B23,2,FALSE)</f>
        <v>#N/A</v>
      </c>
    </row>
    <row r="27" spans="1:13" x14ac:dyDescent="0.45">
      <c r="A27" s="6" t="s">
        <v>42</v>
      </c>
      <c r="B27" s="5"/>
      <c r="C27" s="8"/>
      <c r="D27" s="9"/>
      <c r="E27" s="5"/>
      <c r="F27" s="5"/>
      <c r="G27" s="5"/>
      <c r="H27" s="5"/>
      <c r="I27" s="16"/>
      <c r="J27" s="5"/>
      <c r="K27" s="5"/>
      <c r="L27" s="5"/>
      <c r="M27" s="5"/>
    </row>
    <row r="28" spans="1:13" x14ac:dyDescent="0.45">
      <c r="B28" t="s">
        <v>43</v>
      </c>
      <c r="C28" s="19" t="s">
        <v>2</v>
      </c>
      <c r="D28" s="2" t="s">
        <v>44</v>
      </c>
      <c r="I28" s="12" t="e">
        <f t="shared" si="0"/>
        <v>#N/A</v>
      </c>
      <c r="J28" t="e">
        <f>VLOOKUP(E28,'Scoring Rubric'!A1:B5,2,FALSE)</f>
        <v>#N/A</v>
      </c>
      <c r="K28" t="e">
        <f>VLOOKUP(F28,'Scoring Rubric'!A7:B11,2,FALSE)</f>
        <v>#N/A</v>
      </c>
      <c r="L28" t="e">
        <f>VLOOKUP(G28,'Scoring Rubric'!A13:B17,2,FALSE)</f>
        <v>#N/A</v>
      </c>
      <c r="M28" t="e">
        <f>VLOOKUP(H28,'Scoring Rubric'!A19:B23,2,FALSE)</f>
        <v>#N/A</v>
      </c>
    </row>
    <row r="29" spans="1:13" ht="28.5" x14ac:dyDescent="0.45">
      <c r="B29" t="s">
        <v>45</v>
      </c>
      <c r="C29" s="19"/>
      <c r="D29" s="2" t="s">
        <v>46</v>
      </c>
      <c r="I29" s="12" t="e">
        <f t="shared" si="0"/>
        <v>#N/A</v>
      </c>
      <c r="J29" t="e">
        <f>VLOOKUP(E29,'Scoring Rubric'!A1:B5,2,FALSE)</f>
        <v>#N/A</v>
      </c>
      <c r="K29" t="e">
        <f>VLOOKUP(F29,'Scoring Rubric'!A7:B11,2,FALSE)</f>
        <v>#N/A</v>
      </c>
      <c r="L29" t="e">
        <f>VLOOKUP(G29,'Scoring Rubric'!A13:B17,2,FALSE)</f>
        <v>#N/A</v>
      </c>
      <c r="M29" t="e">
        <f>VLOOKUP(H29,'Scoring Rubric'!A19:B23,2,FALSE)</f>
        <v>#N/A</v>
      </c>
    </row>
    <row r="30" spans="1:13" x14ac:dyDescent="0.45">
      <c r="B30" t="s">
        <v>47</v>
      </c>
      <c r="C30" s="19"/>
      <c r="D30" s="2" t="s">
        <v>48</v>
      </c>
      <c r="I30" s="12" t="e">
        <f t="shared" si="0"/>
        <v>#N/A</v>
      </c>
      <c r="J30" t="e">
        <f>VLOOKUP(E30,'Scoring Rubric'!A1:B5,2,FALSE)</f>
        <v>#N/A</v>
      </c>
      <c r="K30" t="e">
        <f>VLOOKUP(F30,'Scoring Rubric'!A7:B11,2,FALSE)</f>
        <v>#N/A</v>
      </c>
      <c r="L30" t="e">
        <f>VLOOKUP(G30,'Scoring Rubric'!A13:B17,2,FALSE)</f>
        <v>#N/A</v>
      </c>
      <c r="M30" t="e">
        <f>VLOOKUP(H30,'Scoring Rubric'!A19:B23,2,FALSE)</f>
        <v>#N/A</v>
      </c>
    </row>
    <row r="31" spans="1:13" x14ac:dyDescent="0.45">
      <c r="B31" t="s">
        <v>49</v>
      </c>
      <c r="C31" s="19"/>
      <c r="D31" s="2" t="s">
        <v>50</v>
      </c>
      <c r="I31" s="12" t="e">
        <f t="shared" si="0"/>
        <v>#N/A</v>
      </c>
      <c r="J31" t="e">
        <f>VLOOKUP(E31,'Scoring Rubric'!A1:B5,2,FALSE)</f>
        <v>#N/A</v>
      </c>
      <c r="K31" t="e">
        <f>VLOOKUP(F31,'Scoring Rubric'!A7:B11,2,FALSE)</f>
        <v>#N/A</v>
      </c>
      <c r="L31" t="e">
        <f>VLOOKUP(G31,'Scoring Rubric'!A13:B17,2,FALSE)</f>
        <v>#N/A</v>
      </c>
      <c r="M31" t="e">
        <f>VLOOKUP(H31,'Scoring Rubric'!A19:B23,2,FALSE)</f>
        <v>#N/A</v>
      </c>
    </row>
    <row r="32" spans="1:13" x14ac:dyDescent="0.45">
      <c r="B32" t="s">
        <v>51</v>
      </c>
      <c r="C32" s="19"/>
      <c r="D32" s="2" t="s">
        <v>69</v>
      </c>
      <c r="I32" s="12" t="e">
        <f t="shared" si="0"/>
        <v>#N/A</v>
      </c>
      <c r="J32" t="e">
        <f>VLOOKUP(E32,'Scoring Rubric'!A1:B5,2,FALSE)</f>
        <v>#N/A</v>
      </c>
      <c r="K32" t="e">
        <f>VLOOKUP(F32,'Scoring Rubric'!A7:B11,2,FALSE)</f>
        <v>#N/A</v>
      </c>
      <c r="L32" t="e">
        <f>VLOOKUP(G32,'Scoring Rubric'!A13:B17,2,FALSE)</f>
        <v>#N/A</v>
      </c>
      <c r="M32" t="e">
        <f>VLOOKUP(H32,'Scoring Rubric'!A19:B23,2,FALSE)</f>
        <v>#N/A</v>
      </c>
    </row>
    <row r="33" spans="1:13" x14ac:dyDescent="0.45">
      <c r="B33" t="s">
        <v>52</v>
      </c>
      <c r="C33" s="19"/>
      <c r="D33" s="2" t="s">
        <v>70</v>
      </c>
      <c r="I33" s="12" t="e">
        <f t="shared" si="0"/>
        <v>#N/A</v>
      </c>
      <c r="J33" t="e">
        <f>VLOOKUP(E33,'Scoring Rubric'!A1:B5,2,FALSE)</f>
        <v>#N/A</v>
      </c>
      <c r="K33" t="e">
        <f>VLOOKUP(F33,'Scoring Rubric'!A7:B11,2,FALSE)</f>
        <v>#N/A</v>
      </c>
      <c r="L33" t="e">
        <f>VLOOKUP(G33,'Scoring Rubric'!A13:B17,2,FALSE)</f>
        <v>#N/A</v>
      </c>
      <c r="M33" t="e">
        <f>VLOOKUP(H33,'Scoring Rubric'!A19:B23,2,FALSE)</f>
        <v>#N/A</v>
      </c>
    </row>
    <row r="34" spans="1:13" x14ac:dyDescent="0.45">
      <c r="B34" t="s">
        <v>53</v>
      </c>
      <c r="C34" s="19"/>
      <c r="D34" s="2" t="s">
        <v>54</v>
      </c>
      <c r="I34" s="12" t="e">
        <f t="shared" si="0"/>
        <v>#N/A</v>
      </c>
      <c r="J34" t="e">
        <f>VLOOKUP(E34,'Scoring Rubric'!A1:B5,2,FALSE)</f>
        <v>#N/A</v>
      </c>
      <c r="K34" t="e">
        <f>VLOOKUP(F34,'Scoring Rubric'!A7:B11,2,FALSE)</f>
        <v>#N/A</v>
      </c>
      <c r="L34" t="e">
        <f>VLOOKUP(G34,'Scoring Rubric'!A13:B17,2,FALSE)</f>
        <v>#N/A</v>
      </c>
      <c r="M34" t="e">
        <f>VLOOKUP(H34,'Scoring Rubric'!A19:B23,2,FALSE)</f>
        <v>#N/A</v>
      </c>
    </row>
    <row r="35" spans="1:13" x14ac:dyDescent="0.45">
      <c r="B35" t="s">
        <v>55</v>
      </c>
      <c r="C35" s="19"/>
      <c r="D35" s="2" t="s">
        <v>56</v>
      </c>
      <c r="I35" s="12" t="e">
        <f t="shared" si="0"/>
        <v>#N/A</v>
      </c>
      <c r="J35" t="e">
        <f>VLOOKUP(E35,'Scoring Rubric'!A1:B5,2,FALSE)</f>
        <v>#N/A</v>
      </c>
      <c r="K35" t="e">
        <f>VLOOKUP(F35,'Scoring Rubric'!A7:B11,2,FALSE)</f>
        <v>#N/A</v>
      </c>
      <c r="L35" t="e">
        <f>VLOOKUP(G35,'Scoring Rubric'!A13:B17,2,FALSE)</f>
        <v>#N/A</v>
      </c>
      <c r="M35" t="e">
        <f>VLOOKUP(H35,'Scoring Rubric'!A19:B23,2,FALSE)</f>
        <v>#N/A</v>
      </c>
    </row>
    <row r="36" spans="1:13" x14ac:dyDescent="0.45">
      <c r="B36" t="s">
        <v>57</v>
      </c>
      <c r="C36" s="19"/>
      <c r="D36" s="2" t="s">
        <v>58</v>
      </c>
      <c r="I36" s="12" t="e">
        <f t="shared" si="0"/>
        <v>#N/A</v>
      </c>
      <c r="J36" t="e">
        <f>VLOOKUP(E36,'Scoring Rubric'!A1:B5,2,FALSE)</f>
        <v>#N/A</v>
      </c>
      <c r="K36" t="e">
        <f>VLOOKUP(F36,'Scoring Rubric'!A7:B11,2,FALSE)</f>
        <v>#N/A</v>
      </c>
      <c r="L36" t="e">
        <f>VLOOKUP(G36,'Scoring Rubric'!A13:B17,2,FALSE)</f>
        <v>#N/A</v>
      </c>
      <c r="M36" t="e">
        <f>VLOOKUP(H36,'Scoring Rubric'!A19:B23,2,FALSE)</f>
        <v>#N/A</v>
      </c>
    </row>
    <row r="37" spans="1:13" x14ac:dyDescent="0.45">
      <c r="B37" t="s">
        <v>59</v>
      </c>
      <c r="C37" s="19"/>
      <c r="D37" s="2" t="s">
        <v>60</v>
      </c>
      <c r="I37" s="12" t="e">
        <f t="shared" si="0"/>
        <v>#N/A</v>
      </c>
      <c r="J37" t="e">
        <f>VLOOKUP(E37,'Scoring Rubric'!A1:B5,2,FALSE)</f>
        <v>#N/A</v>
      </c>
      <c r="K37" t="e">
        <f>VLOOKUP(F37,'Scoring Rubric'!A7:B11,2,FALSE)</f>
        <v>#N/A</v>
      </c>
      <c r="L37" t="e">
        <f>VLOOKUP(G37,'Scoring Rubric'!A13:B17,2,FALSE)</f>
        <v>#N/A</v>
      </c>
      <c r="M37" t="e">
        <f>VLOOKUP(H37,'Scoring Rubric'!A19:B23,2,FALSE)</f>
        <v>#N/A</v>
      </c>
    </row>
    <row r="38" spans="1:13" x14ac:dyDescent="0.45">
      <c r="B38" t="s">
        <v>61</v>
      </c>
      <c r="C38" s="19"/>
      <c r="D38" s="2" t="s">
        <v>62</v>
      </c>
      <c r="I38" s="12" t="e">
        <f t="shared" si="0"/>
        <v>#N/A</v>
      </c>
      <c r="J38" t="e">
        <f>VLOOKUP(E38,'Scoring Rubric'!A1:B5,2,FALSE)</f>
        <v>#N/A</v>
      </c>
      <c r="K38" t="e">
        <f>VLOOKUP(F38,'Scoring Rubric'!A7:B11,2,FALSE)</f>
        <v>#N/A</v>
      </c>
      <c r="L38" t="e">
        <f>VLOOKUP(G38,'Scoring Rubric'!A13:B17,2,FALSE)</f>
        <v>#N/A</v>
      </c>
      <c r="M38" t="e">
        <f>VLOOKUP(H38,'Scoring Rubric'!A19:B23,2,FALSE)</f>
        <v>#N/A</v>
      </c>
    </row>
    <row r="39" spans="1:13" ht="14.25" customHeight="1" x14ac:dyDescent="0.45">
      <c r="B39" t="s">
        <v>63</v>
      </c>
      <c r="C39" s="19"/>
      <c r="D39" s="2" t="s">
        <v>64</v>
      </c>
      <c r="I39" s="12" t="e">
        <f t="shared" si="0"/>
        <v>#N/A</v>
      </c>
      <c r="J39" t="e">
        <f>VLOOKUP(E39,'Scoring Rubric'!A1:B5,2,FALSE)</f>
        <v>#N/A</v>
      </c>
      <c r="K39" t="e">
        <f>VLOOKUP(F39,'Scoring Rubric'!A7:B11,2,FALSE)</f>
        <v>#N/A</v>
      </c>
      <c r="L39" t="e">
        <f>VLOOKUP(G39,'Scoring Rubric'!A13:B17,2,FALSE)</f>
        <v>#N/A</v>
      </c>
      <c r="M39" t="e">
        <f>VLOOKUP(H39,'Scoring Rubric'!A19:B23,2,FALSE)</f>
        <v>#N/A</v>
      </c>
    </row>
    <row r="40" spans="1:13" ht="28.5" x14ac:dyDescent="0.45">
      <c r="B40" t="s">
        <v>65</v>
      </c>
      <c r="C40" s="19"/>
      <c r="D40" s="2" t="s">
        <v>66</v>
      </c>
      <c r="I40" s="12" t="e">
        <f t="shared" si="0"/>
        <v>#N/A</v>
      </c>
      <c r="J40" t="e">
        <f>VLOOKUP(E40,'Scoring Rubric'!A1:B5,2,FALSE)</f>
        <v>#N/A</v>
      </c>
      <c r="K40" t="e">
        <f>VLOOKUP(F40,'Scoring Rubric'!A7:B11,2,FALSE)</f>
        <v>#N/A</v>
      </c>
      <c r="L40" t="e">
        <f>VLOOKUP(G40,'Scoring Rubric'!A13:B17,2,FALSE)</f>
        <v>#N/A</v>
      </c>
      <c r="M40" t="e">
        <f>VLOOKUP(H40,'Scoring Rubric'!A19:B23,2,FALSE)</f>
        <v>#N/A</v>
      </c>
    </row>
    <row r="41" spans="1:13" x14ac:dyDescent="0.45">
      <c r="B41" t="s">
        <v>67</v>
      </c>
      <c r="C41" s="19"/>
      <c r="D41" s="2" t="s">
        <v>68</v>
      </c>
      <c r="I41" s="12" t="e">
        <f t="shared" si="0"/>
        <v>#N/A</v>
      </c>
      <c r="J41" t="e">
        <f>VLOOKUP(E41,'Scoring Rubric'!A1:B5,2,FALSE)</f>
        <v>#N/A</v>
      </c>
      <c r="K41" t="e">
        <f>VLOOKUP(F41,'Scoring Rubric'!A7:B11,2,FALSE)</f>
        <v>#N/A</v>
      </c>
      <c r="L41" t="e">
        <f>VLOOKUP(G41,'Scoring Rubric'!A13:B17,2,FALSE)</f>
        <v>#N/A</v>
      </c>
      <c r="M41" t="e">
        <f>VLOOKUP(H41,'Scoring Rubric'!A19:B23,2,FALSE)</f>
        <v>#N/A</v>
      </c>
    </row>
    <row r="42" spans="1:13" x14ac:dyDescent="0.45">
      <c r="C42" s="1"/>
      <c r="D42" s="2"/>
      <c r="I42" s="12" t="e">
        <f t="shared" si="0"/>
        <v>#N/A</v>
      </c>
      <c r="J42" t="e">
        <f>VLOOKUP(E42,'Scoring Rubric'!A1:B5,2,FALSE)</f>
        <v>#N/A</v>
      </c>
      <c r="K42" t="e">
        <f>VLOOKUP(F42,'Scoring Rubric'!A7:B11,2,FALSE)</f>
        <v>#N/A</v>
      </c>
      <c r="L42" t="e">
        <f>VLOOKUP(G42,'Scoring Rubric'!A13:B17,2,FALSE)</f>
        <v>#N/A</v>
      </c>
      <c r="M42" t="e">
        <f>VLOOKUP(H42,'Scoring Rubric'!A19:B23,2,FALSE)</f>
        <v>#N/A</v>
      </c>
    </row>
    <row r="43" spans="1:13" x14ac:dyDescent="0.45">
      <c r="A43" s="6" t="s">
        <v>71</v>
      </c>
      <c r="B43" s="6"/>
      <c r="C43" s="10"/>
      <c r="D43" s="11"/>
      <c r="E43" s="5"/>
      <c r="F43" s="5"/>
      <c r="G43" s="5"/>
      <c r="H43" s="5"/>
      <c r="I43" s="16"/>
      <c r="J43" s="5"/>
      <c r="K43" s="5"/>
      <c r="L43" s="5"/>
      <c r="M43" s="5"/>
    </row>
    <row r="44" spans="1:13" x14ac:dyDescent="0.45">
      <c r="B44" t="s">
        <v>72</v>
      </c>
      <c r="C44" s="19" t="s">
        <v>2</v>
      </c>
      <c r="D44" s="2" t="s">
        <v>73</v>
      </c>
      <c r="I44" s="12" t="e">
        <f t="shared" si="0"/>
        <v>#N/A</v>
      </c>
      <c r="J44" t="e">
        <f>VLOOKUP(E44,'Scoring Rubric'!A1:B5,2,FALSE)</f>
        <v>#N/A</v>
      </c>
      <c r="K44" t="e">
        <f>VLOOKUP(F44,'Scoring Rubric'!A7:B11,2,FALSE)</f>
        <v>#N/A</v>
      </c>
      <c r="L44" t="e">
        <f>VLOOKUP(G44,'Scoring Rubric'!A13:B17,2,FALSE)</f>
        <v>#N/A</v>
      </c>
      <c r="M44" t="e">
        <f>VLOOKUP(H44,'Scoring Rubric'!A19:B23,2,FALSE)</f>
        <v>#N/A</v>
      </c>
    </row>
    <row r="45" spans="1:13" ht="28.5" x14ac:dyDescent="0.45">
      <c r="B45" t="s">
        <v>65</v>
      </c>
      <c r="C45" s="19"/>
      <c r="D45" s="2" t="s">
        <v>74</v>
      </c>
      <c r="I45" s="12" t="e">
        <f t="shared" si="0"/>
        <v>#N/A</v>
      </c>
      <c r="J45" t="e">
        <f>VLOOKUP(E45,'Scoring Rubric'!A1:B5,2,FALSE)</f>
        <v>#N/A</v>
      </c>
      <c r="K45" t="e">
        <f>VLOOKUP(F45,'Scoring Rubric'!A7:B11,2,FALSE)</f>
        <v>#N/A</v>
      </c>
      <c r="L45" t="e">
        <f>VLOOKUP(G45,'Scoring Rubric'!A13:B17,2,FALSE)</f>
        <v>#N/A</v>
      </c>
      <c r="M45" t="e">
        <f>VLOOKUP(H45,'Scoring Rubric'!A19:B23,2,FALSE)</f>
        <v>#N/A</v>
      </c>
    </row>
    <row r="46" spans="1:13" x14ac:dyDescent="0.45">
      <c r="B46" t="s">
        <v>75</v>
      </c>
      <c r="C46" s="19"/>
      <c r="D46" s="2" t="s">
        <v>76</v>
      </c>
      <c r="I46" s="12" t="e">
        <f t="shared" si="0"/>
        <v>#N/A</v>
      </c>
      <c r="J46" t="e">
        <f>VLOOKUP(E46,'Scoring Rubric'!A1:B5,2,FALSE)</f>
        <v>#N/A</v>
      </c>
      <c r="K46" t="e">
        <f>VLOOKUP(F46,'Scoring Rubric'!A7:B11,2,FALSE)</f>
        <v>#N/A</v>
      </c>
      <c r="L46" t="e">
        <f>VLOOKUP(G46,'Scoring Rubric'!A13:B17,2,FALSE)</f>
        <v>#N/A</v>
      </c>
      <c r="M46" t="e">
        <f>VLOOKUP(H46,'Scoring Rubric'!A19:B23,2,FALSE)</f>
        <v>#N/A</v>
      </c>
    </row>
    <row r="47" spans="1:13" x14ac:dyDescent="0.45">
      <c r="B47" t="s">
        <v>77</v>
      </c>
      <c r="C47" s="19"/>
      <c r="D47" s="2" t="s">
        <v>78</v>
      </c>
      <c r="I47" s="12" t="e">
        <f t="shared" si="0"/>
        <v>#N/A</v>
      </c>
      <c r="J47" t="e">
        <f>VLOOKUP(E47,'Scoring Rubric'!A1:B5,2,FALSE)</f>
        <v>#N/A</v>
      </c>
      <c r="K47" t="e">
        <f>VLOOKUP(F47,'Scoring Rubric'!A7:B11,2,FALSE)</f>
        <v>#N/A</v>
      </c>
      <c r="L47" t="e">
        <f>VLOOKUP(G47,'Scoring Rubric'!A13:B17,2,FALSE)</f>
        <v>#N/A</v>
      </c>
      <c r="M47" t="e">
        <f>VLOOKUP(H47,'Scoring Rubric'!A19:B23,2,FALSE)</f>
        <v>#N/A</v>
      </c>
    </row>
    <row r="48" spans="1:13" x14ac:dyDescent="0.45">
      <c r="B48" t="s">
        <v>79</v>
      </c>
      <c r="C48" s="19"/>
      <c r="D48" s="2" t="s">
        <v>80</v>
      </c>
      <c r="I48" s="12" t="e">
        <f t="shared" si="0"/>
        <v>#N/A</v>
      </c>
      <c r="J48" t="e">
        <f>VLOOKUP(E48,'Scoring Rubric'!A1:B5,2,FALSE)</f>
        <v>#N/A</v>
      </c>
      <c r="K48" t="e">
        <f>VLOOKUP(F48,'Scoring Rubric'!A7:B11,2,FALSE)</f>
        <v>#N/A</v>
      </c>
      <c r="L48" t="e">
        <f>VLOOKUP(G48,'Scoring Rubric'!A13:B17,2,FALSE)</f>
        <v>#N/A</v>
      </c>
      <c r="M48" t="e">
        <f>VLOOKUP(H48,'Scoring Rubric'!A19:B23,2,FALSE)</f>
        <v>#N/A</v>
      </c>
    </row>
    <row r="49" spans="1:13" x14ac:dyDescent="0.45">
      <c r="B49" t="s">
        <v>81</v>
      </c>
      <c r="C49" s="19"/>
      <c r="D49" s="2" t="s">
        <v>82</v>
      </c>
      <c r="I49" s="12" t="e">
        <f t="shared" si="0"/>
        <v>#N/A</v>
      </c>
      <c r="J49" t="e">
        <f>VLOOKUP(E49,'Scoring Rubric'!A1:B5,2,FALSE)</f>
        <v>#N/A</v>
      </c>
      <c r="K49" t="e">
        <f>VLOOKUP(F49,'Scoring Rubric'!A7:B11,2,FALSE)</f>
        <v>#N/A</v>
      </c>
      <c r="L49" t="e">
        <f>VLOOKUP(G49,'Scoring Rubric'!A13:B17,2,FALSE)</f>
        <v>#N/A</v>
      </c>
      <c r="M49" t="e">
        <f>VLOOKUP(H49,'Scoring Rubric'!A19:B23,2,FALSE)</f>
        <v>#N/A</v>
      </c>
    </row>
    <row r="50" spans="1:13" x14ac:dyDescent="0.45">
      <c r="A50" s="6" t="s">
        <v>83</v>
      </c>
      <c r="B50" s="6"/>
      <c r="C50" s="6"/>
      <c r="D50" s="11"/>
      <c r="E50" s="5"/>
      <c r="F50" s="5"/>
      <c r="G50" s="5"/>
      <c r="H50" s="5"/>
      <c r="I50" s="16"/>
      <c r="J50" s="5"/>
      <c r="K50" s="5"/>
      <c r="L50" s="5"/>
      <c r="M50" s="5"/>
    </row>
    <row r="51" spans="1:13" x14ac:dyDescent="0.45">
      <c r="B51" t="s">
        <v>84</v>
      </c>
      <c r="C51" s="19" t="s">
        <v>2</v>
      </c>
      <c r="D51" s="2" t="s">
        <v>85</v>
      </c>
      <c r="I51" s="12" t="e">
        <f t="shared" si="0"/>
        <v>#N/A</v>
      </c>
      <c r="J51" t="e">
        <f>VLOOKUP(E51,'Scoring Rubric'!A1:B5,2,FALSE)</f>
        <v>#N/A</v>
      </c>
      <c r="K51" t="e">
        <f>VLOOKUP(F51,'Scoring Rubric'!A7:B11,2,FALSE)</f>
        <v>#N/A</v>
      </c>
      <c r="L51" t="e">
        <f>VLOOKUP(G51,'Scoring Rubric'!A13:B17,2,FALSE)</f>
        <v>#N/A</v>
      </c>
      <c r="M51" t="e">
        <f>VLOOKUP(H51,'Scoring Rubric'!A19:B23,2,FALSE)</f>
        <v>#N/A</v>
      </c>
    </row>
    <row r="52" spans="1:13" x14ac:dyDescent="0.45">
      <c r="B52" t="s">
        <v>86</v>
      </c>
      <c r="C52" s="19"/>
      <c r="D52" s="2" t="s">
        <v>87</v>
      </c>
      <c r="I52" s="12" t="e">
        <f t="shared" si="0"/>
        <v>#N/A</v>
      </c>
      <c r="J52" t="e">
        <f>VLOOKUP(E52,'Scoring Rubric'!A1:B5,2,FALSE)</f>
        <v>#N/A</v>
      </c>
      <c r="K52" t="e">
        <f>VLOOKUP(F52,'Scoring Rubric'!A7:B11,2,FALSE)</f>
        <v>#N/A</v>
      </c>
      <c r="L52" t="e">
        <f>VLOOKUP(G52,'Scoring Rubric'!A13:B17,2,FALSE)</f>
        <v>#N/A</v>
      </c>
      <c r="M52" t="e">
        <f>VLOOKUP(H52,'Scoring Rubric'!A19:B23,2,FALSE)</f>
        <v>#N/A</v>
      </c>
    </row>
    <row r="53" spans="1:13" x14ac:dyDescent="0.45">
      <c r="B53" t="s">
        <v>88</v>
      </c>
      <c r="C53" s="19"/>
      <c r="D53" s="2" t="s">
        <v>97</v>
      </c>
      <c r="I53" s="12" t="e">
        <f t="shared" si="0"/>
        <v>#N/A</v>
      </c>
      <c r="J53" t="e">
        <f>VLOOKUP(E53,'Scoring Rubric'!A1:B5,2,FALSE)</f>
        <v>#N/A</v>
      </c>
      <c r="K53" t="e">
        <f>VLOOKUP(F53,'Scoring Rubric'!A7:B11,2,FALSE)</f>
        <v>#N/A</v>
      </c>
      <c r="L53" t="e">
        <f>VLOOKUP(G53,'Scoring Rubric'!A13:B17,2,FALSE)</f>
        <v>#N/A</v>
      </c>
      <c r="M53" t="e">
        <f>VLOOKUP(H53,'Scoring Rubric'!A19:B23,2,FALSE)</f>
        <v>#N/A</v>
      </c>
    </row>
    <row r="54" spans="1:13" x14ac:dyDescent="0.45">
      <c r="B54" t="s">
        <v>89</v>
      </c>
      <c r="C54" s="19"/>
      <c r="D54" s="2" t="s">
        <v>90</v>
      </c>
      <c r="I54" s="12" t="e">
        <f t="shared" si="0"/>
        <v>#N/A</v>
      </c>
      <c r="J54" t="e">
        <f>VLOOKUP(E54,'Scoring Rubric'!A1:B5,2,FALSE)</f>
        <v>#N/A</v>
      </c>
      <c r="K54" t="e">
        <f>VLOOKUP(F54,'Scoring Rubric'!A7:B11,2,FALSE)</f>
        <v>#N/A</v>
      </c>
      <c r="L54" t="e">
        <f>VLOOKUP(G54,'Scoring Rubric'!A13:B17,2,FALSE)</f>
        <v>#N/A</v>
      </c>
      <c r="M54" t="e">
        <f>VLOOKUP(H54,'Scoring Rubric'!A19:B23,2,FALSE)</f>
        <v>#N/A</v>
      </c>
    </row>
    <row r="55" spans="1:13" x14ac:dyDescent="0.45">
      <c r="B55" t="s">
        <v>91</v>
      </c>
      <c r="C55" s="19"/>
      <c r="D55" s="2" t="s">
        <v>92</v>
      </c>
      <c r="I55" s="12" t="e">
        <f t="shared" si="0"/>
        <v>#N/A</v>
      </c>
      <c r="J55" t="e">
        <f>VLOOKUP(E55,'Scoring Rubric'!A1:B5,2,FALSE)</f>
        <v>#N/A</v>
      </c>
      <c r="K55" t="e">
        <f>VLOOKUP(F55,'Scoring Rubric'!A7:B11,2,FALSE)</f>
        <v>#N/A</v>
      </c>
      <c r="L55" t="e">
        <f>VLOOKUP(G55,'Scoring Rubric'!A13:B17,2,FALSE)</f>
        <v>#N/A</v>
      </c>
      <c r="M55" t="e">
        <f>VLOOKUP(H55,'Scoring Rubric'!A19:B23,2,FALSE)</f>
        <v>#N/A</v>
      </c>
    </row>
    <row r="56" spans="1:13" ht="28.5" x14ac:dyDescent="0.45">
      <c r="B56" t="s">
        <v>93</v>
      </c>
      <c r="C56" s="19"/>
      <c r="D56" s="2" t="s">
        <v>94</v>
      </c>
      <c r="I56" s="12" t="e">
        <f t="shared" si="0"/>
        <v>#N/A</v>
      </c>
      <c r="J56" t="e">
        <f>VLOOKUP(E56,'Scoring Rubric'!A1:B5,2,FALSE)</f>
        <v>#N/A</v>
      </c>
      <c r="K56" t="e">
        <f>VLOOKUP(F56,'Scoring Rubric'!A7:B11,2,FALSE)</f>
        <v>#N/A</v>
      </c>
      <c r="L56" t="e">
        <f>VLOOKUP(G56,'Scoring Rubric'!A13:B17,2,FALSE)</f>
        <v>#N/A</v>
      </c>
      <c r="M56" t="e">
        <f>VLOOKUP(H56,'Scoring Rubric'!A19:B23,2,FALSE)</f>
        <v>#N/A</v>
      </c>
    </row>
    <row r="57" spans="1:13" x14ac:dyDescent="0.45">
      <c r="B57" t="s">
        <v>95</v>
      </c>
      <c r="C57" s="19"/>
      <c r="D57" s="2" t="s">
        <v>96</v>
      </c>
      <c r="I57" s="12" t="e">
        <f t="shared" si="0"/>
        <v>#N/A</v>
      </c>
      <c r="J57" t="e">
        <f>VLOOKUP(E57,'Scoring Rubric'!A1:B5,2,FALSE)</f>
        <v>#N/A</v>
      </c>
      <c r="K57" t="e">
        <f>VLOOKUP(F57,'Scoring Rubric'!A7:B11,2,FALSE)</f>
        <v>#N/A</v>
      </c>
      <c r="L57" t="e">
        <f>VLOOKUP(G57,'Scoring Rubric'!A13:B17,2,FALSE)</f>
        <v>#N/A</v>
      </c>
      <c r="M57" t="e">
        <f>VLOOKUP(H57,'Scoring Rubric'!A19:B23,2,FALSE)</f>
        <v>#N/A</v>
      </c>
    </row>
    <row r="58" spans="1:13" x14ac:dyDescent="0.45">
      <c r="A58" s="6" t="s">
        <v>98</v>
      </c>
      <c r="B58" s="6"/>
      <c r="C58" s="6"/>
      <c r="D58" s="11"/>
      <c r="E58" s="5"/>
      <c r="F58" s="5"/>
      <c r="G58" s="5"/>
      <c r="H58" s="5"/>
      <c r="I58" s="16"/>
      <c r="J58" s="5"/>
      <c r="K58" s="5"/>
      <c r="L58" s="5"/>
      <c r="M58" s="5"/>
    </row>
    <row r="59" spans="1:13" x14ac:dyDescent="0.45">
      <c r="B59" t="s">
        <v>99</v>
      </c>
      <c r="C59" s="19" t="s">
        <v>2</v>
      </c>
      <c r="D59" s="2" t="s">
        <v>183</v>
      </c>
      <c r="I59" s="12" t="e">
        <f t="shared" si="0"/>
        <v>#N/A</v>
      </c>
      <c r="J59" t="e">
        <f>VLOOKUP(E59,'Scoring Rubric'!A1:B5,2,FALSE)</f>
        <v>#N/A</v>
      </c>
      <c r="K59" t="e">
        <f>VLOOKUP(F59,'Scoring Rubric'!A7:B11,2,FALSE)</f>
        <v>#N/A</v>
      </c>
      <c r="L59" t="e">
        <f>VLOOKUP(G59,'Scoring Rubric'!A13:B17,2,FALSE)</f>
        <v>#N/A</v>
      </c>
      <c r="M59" t="e">
        <f>VLOOKUP(H59,'Scoring Rubric'!A19:B23,2,FALSE)</f>
        <v>#N/A</v>
      </c>
    </row>
    <row r="60" spans="1:13" x14ac:dyDescent="0.45">
      <c r="B60" t="s">
        <v>100</v>
      </c>
      <c r="C60" s="19"/>
      <c r="D60" s="2" t="s">
        <v>101</v>
      </c>
      <c r="I60" s="12" t="e">
        <f t="shared" si="0"/>
        <v>#N/A</v>
      </c>
      <c r="J60" t="e">
        <f>VLOOKUP(E60,'Scoring Rubric'!A1:B5,2,FALSE)</f>
        <v>#N/A</v>
      </c>
      <c r="K60" t="e">
        <f>VLOOKUP(F60,'Scoring Rubric'!A7:B11,2,FALSE)</f>
        <v>#N/A</v>
      </c>
      <c r="L60" t="e">
        <f>VLOOKUP(G60,'Scoring Rubric'!A13:B17,2,FALSE)</f>
        <v>#N/A</v>
      </c>
      <c r="M60" t="e">
        <f>VLOOKUP(H60,'Scoring Rubric'!A19:B23,2,FALSE)</f>
        <v>#N/A</v>
      </c>
    </row>
    <row r="61" spans="1:13" x14ac:dyDescent="0.45">
      <c r="B61" t="s">
        <v>102</v>
      </c>
      <c r="C61" s="19"/>
      <c r="D61" s="2" t="s">
        <v>152</v>
      </c>
      <c r="I61" s="12" t="e">
        <f t="shared" si="0"/>
        <v>#N/A</v>
      </c>
      <c r="J61" t="e">
        <f>VLOOKUP(E61,'Scoring Rubric'!A1:B5,2,FALSE)</f>
        <v>#N/A</v>
      </c>
      <c r="K61" t="e">
        <f>VLOOKUP(F61,'Scoring Rubric'!A7:B11,2,FALSE)</f>
        <v>#N/A</v>
      </c>
      <c r="L61" t="e">
        <f>VLOOKUP(G61,'Scoring Rubric'!A13:B17,2,FALSE)</f>
        <v>#N/A</v>
      </c>
      <c r="M61" t="e">
        <f>VLOOKUP(H61,'Scoring Rubric'!A19:B23,2,FALSE)</f>
        <v>#N/A</v>
      </c>
    </row>
    <row r="62" spans="1:13" x14ac:dyDescent="0.45">
      <c r="B62" t="s">
        <v>103</v>
      </c>
      <c r="C62" s="19"/>
      <c r="D62" s="2" t="s">
        <v>104</v>
      </c>
      <c r="I62" s="12" t="e">
        <f t="shared" si="0"/>
        <v>#N/A</v>
      </c>
      <c r="J62" t="e">
        <f>VLOOKUP(E62,'Scoring Rubric'!A1:B5,2,FALSE)</f>
        <v>#N/A</v>
      </c>
      <c r="K62" t="e">
        <f>VLOOKUP(F62,'Scoring Rubric'!A7:B11,2,FALSE)</f>
        <v>#N/A</v>
      </c>
      <c r="L62" t="e">
        <f>VLOOKUP(G62,'Scoring Rubric'!A13:B17,2,FALSE)</f>
        <v>#N/A</v>
      </c>
      <c r="M62" t="e">
        <f>VLOOKUP(H62,'Scoring Rubric'!A19:B23,2,FALSE)</f>
        <v>#N/A</v>
      </c>
    </row>
    <row r="63" spans="1:13" x14ac:dyDescent="0.45">
      <c r="B63" t="s">
        <v>105</v>
      </c>
      <c r="C63" s="19"/>
      <c r="D63" s="2" t="s">
        <v>106</v>
      </c>
      <c r="I63" s="12" t="e">
        <f t="shared" si="0"/>
        <v>#N/A</v>
      </c>
      <c r="J63" t="e">
        <f>VLOOKUP(E63,'Scoring Rubric'!A1:B5,2,FALSE)</f>
        <v>#N/A</v>
      </c>
      <c r="K63" t="e">
        <f>VLOOKUP(F63,'Scoring Rubric'!A7:B11,2,FALSE)</f>
        <v>#N/A</v>
      </c>
      <c r="L63" t="e">
        <f>VLOOKUP(G63,'Scoring Rubric'!A13:B17,2,FALSE)</f>
        <v>#N/A</v>
      </c>
      <c r="M63" t="e">
        <f>VLOOKUP(H63,'Scoring Rubric'!A19:B23,2,FALSE)</f>
        <v>#N/A</v>
      </c>
    </row>
    <row r="64" spans="1:13" x14ac:dyDescent="0.45">
      <c r="B64" t="s">
        <v>107</v>
      </c>
      <c r="C64" s="19"/>
      <c r="D64" s="2" t="s">
        <v>108</v>
      </c>
      <c r="I64" s="12" t="e">
        <f t="shared" si="0"/>
        <v>#N/A</v>
      </c>
      <c r="J64" t="e">
        <f>VLOOKUP(E64,'Scoring Rubric'!A1:B5,2,FALSE)</f>
        <v>#N/A</v>
      </c>
      <c r="K64" t="e">
        <f>VLOOKUP(F64,'Scoring Rubric'!A7:B11,2,FALSE)</f>
        <v>#N/A</v>
      </c>
      <c r="L64" t="e">
        <f>VLOOKUP(G64,'Scoring Rubric'!A13:B17,2,FALSE)</f>
        <v>#N/A</v>
      </c>
      <c r="M64" t="e">
        <f>VLOOKUP(H64,'Scoring Rubric'!A19:B23,2,FALSE)</f>
        <v>#N/A</v>
      </c>
    </row>
    <row r="65" spans="1:13" x14ac:dyDescent="0.45">
      <c r="B65" t="s">
        <v>109</v>
      </c>
      <c r="C65" s="19"/>
      <c r="D65" s="2" t="s">
        <v>110</v>
      </c>
      <c r="I65" s="12" t="e">
        <f t="shared" si="0"/>
        <v>#N/A</v>
      </c>
      <c r="J65" t="e">
        <f>VLOOKUP(E65,'Scoring Rubric'!A1:B5,2,FALSE)</f>
        <v>#N/A</v>
      </c>
      <c r="K65" t="e">
        <f>VLOOKUP(F65,'Scoring Rubric'!A7:B11,2,FALSE)</f>
        <v>#N/A</v>
      </c>
      <c r="L65" t="e">
        <f>VLOOKUP(G65,'Scoring Rubric'!A13:B17,2,FALSE)</f>
        <v>#N/A</v>
      </c>
      <c r="M65" t="e">
        <f>VLOOKUP(H65,'Scoring Rubric'!A19:B23,2,FALSE)</f>
        <v>#N/A</v>
      </c>
    </row>
    <row r="66" spans="1:13" x14ac:dyDescent="0.45">
      <c r="A66" s="6" t="s">
        <v>111</v>
      </c>
      <c r="B66" s="6"/>
      <c r="C66" s="6"/>
      <c r="D66" s="11"/>
      <c r="E66" s="5"/>
      <c r="F66" s="5"/>
      <c r="G66" s="5"/>
      <c r="H66" s="5"/>
      <c r="I66" s="16"/>
      <c r="J66" s="5"/>
      <c r="K66" s="5"/>
      <c r="L66" s="5"/>
      <c r="M66" s="5"/>
    </row>
    <row r="67" spans="1:13" x14ac:dyDescent="0.45">
      <c r="B67" t="s">
        <v>112</v>
      </c>
      <c r="C67" s="19" t="s">
        <v>2</v>
      </c>
      <c r="D67" s="2" t="s">
        <v>122</v>
      </c>
      <c r="I67" s="12" t="e">
        <f t="shared" si="0"/>
        <v>#N/A</v>
      </c>
      <c r="J67" t="e">
        <f>VLOOKUP(E67,'Scoring Rubric'!A1:B5,2,FALSE)</f>
        <v>#N/A</v>
      </c>
      <c r="K67" t="e">
        <f>VLOOKUP(F67,'Scoring Rubric'!A7:B11,2,FALSE)</f>
        <v>#N/A</v>
      </c>
      <c r="L67" t="e">
        <f>VLOOKUP(G67,'Scoring Rubric'!A13:B17,2,FALSE)</f>
        <v>#N/A</v>
      </c>
      <c r="M67" t="e">
        <f>VLOOKUP(H67,'Scoring Rubric'!A19:B23,2,FALSE)</f>
        <v>#N/A</v>
      </c>
    </row>
    <row r="68" spans="1:13" x14ac:dyDescent="0.45">
      <c r="B68" t="s">
        <v>113</v>
      </c>
      <c r="C68" s="19"/>
      <c r="D68" s="2" t="s">
        <v>114</v>
      </c>
      <c r="I68" s="12" t="e">
        <f t="shared" si="0"/>
        <v>#N/A</v>
      </c>
      <c r="J68" t="e">
        <f>VLOOKUP(E68,'Scoring Rubric'!A1:B5,2,FALSE)</f>
        <v>#N/A</v>
      </c>
      <c r="K68" t="e">
        <f>VLOOKUP(F68,'Scoring Rubric'!A7:B11,2,FALSE)</f>
        <v>#N/A</v>
      </c>
      <c r="L68" t="e">
        <f>VLOOKUP(G68,'Scoring Rubric'!A13:B17,2,FALSE)</f>
        <v>#N/A</v>
      </c>
      <c r="M68" t="e">
        <f>VLOOKUP(H68,'Scoring Rubric'!A19:B23,2,FALSE)</f>
        <v>#N/A</v>
      </c>
    </row>
    <row r="69" spans="1:13" x14ac:dyDescent="0.45">
      <c r="B69" t="s">
        <v>115</v>
      </c>
      <c r="C69" s="19"/>
      <c r="D69" s="2" t="s">
        <v>116</v>
      </c>
      <c r="I69" s="12" t="e">
        <f t="shared" ref="I69:I88" si="1">AVERAGE(J69:M69)</f>
        <v>#N/A</v>
      </c>
      <c r="J69" t="e">
        <f>VLOOKUP(E69,'Scoring Rubric'!A1:B5,2,FALSE)</f>
        <v>#N/A</v>
      </c>
      <c r="K69" t="e">
        <f>VLOOKUP(F69,'Scoring Rubric'!A7:B11,2,FALSE)</f>
        <v>#N/A</v>
      </c>
      <c r="L69" t="e">
        <f>VLOOKUP(G69,'Scoring Rubric'!A13:B17,2,FALSE)</f>
        <v>#N/A</v>
      </c>
      <c r="M69" t="e">
        <f>VLOOKUP(H69,'Scoring Rubric'!A19:B23,2,FALSE)</f>
        <v>#N/A</v>
      </c>
    </row>
    <row r="70" spans="1:13" x14ac:dyDescent="0.45">
      <c r="B70" t="s">
        <v>117</v>
      </c>
      <c r="C70" s="19"/>
      <c r="D70" s="2" t="s">
        <v>118</v>
      </c>
      <c r="I70" s="12" t="e">
        <f t="shared" si="1"/>
        <v>#N/A</v>
      </c>
      <c r="J70" t="e">
        <f>VLOOKUP(E70,'Scoring Rubric'!A1:B5,2,FALSE)</f>
        <v>#N/A</v>
      </c>
      <c r="K70" t="e">
        <f>VLOOKUP(F70,'Scoring Rubric'!A7:B11,2,FALSE)</f>
        <v>#N/A</v>
      </c>
      <c r="L70" t="e">
        <f>VLOOKUP(G70,'Scoring Rubric'!A13:B17,2,FALSE)</f>
        <v>#N/A</v>
      </c>
      <c r="M70" t="e">
        <f>VLOOKUP(H70,'Scoring Rubric'!A19:B23,2,FALSE)</f>
        <v>#N/A</v>
      </c>
    </row>
    <row r="71" spans="1:13" ht="28.5" x14ac:dyDescent="0.45">
      <c r="B71" t="s">
        <v>120</v>
      </c>
      <c r="C71" s="19"/>
      <c r="D71" s="2" t="s">
        <v>119</v>
      </c>
      <c r="I71" s="12" t="e">
        <f t="shared" si="1"/>
        <v>#N/A</v>
      </c>
      <c r="J71" t="e">
        <f>VLOOKUP(E71,'Scoring Rubric'!A1:B5,2,FALSE)</f>
        <v>#N/A</v>
      </c>
      <c r="K71" t="e">
        <f>VLOOKUP(F71,'Scoring Rubric'!A7:B11,2,FALSE)</f>
        <v>#N/A</v>
      </c>
      <c r="L71" t="e">
        <f>VLOOKUP(G71,'Scoring Rubric'!A13:B17,2,FALSE)</f>
        <v>#N/A</v>
      </c>
      <c r="M71" t="e">
        <f>VLOOKUP(H71,'Scoring Rubric'!A19:B23,2,FALSE)</f>
        <v>#N/A</v>
      </c>
    </row>
    <row r="72" spans="1:13" x14ac:dyDescent="0.45">
      <c r="B72" t="s">
        <v>121</v>
      </c>
      <c r="C72" s="19"/>
      <c r="D72" s="2" t="s">
        <v>182</v>
      </c>
      <c r="I72" s="12" t="e">
        <f t="shared" si="1"/>
        <v>#N/A</v>
      </c>
      <c r="J72" t="e">
        <f>VLOOKUP(E72,'Scoring Rubric'!A1:B5,2,FALSE)</f>
        <v>#N/A</v>
      </c>
      <c r="K72" t="e">
        <f>VLOOKUP(F72,'Scoring Rubric'!A7:B11,2,FALSE)</f>
        <v>#N/A</v>
      </c>
      <c r="L72" t="e">
        <f>VLOOKUP(G72,'Scoring Rubric'!A13:B17,2,FALSE)</f>
        <v>#N/A</v>
      </c>
      <c r="M72" t="e">
        <f>VLOOKUP(H72,'Scoring Rubric'!A19:B23,2,FALSE)</f>
        <v>#N/A</v>
      </c>
    </row>
    <row r="73" spans="1:13" x14ac:dyDescent="0.45">
      <c r="A73" s="6" t="s">
        <v>125</v>
      </c>
      <c r="B73" s="5"/>
      <c r="C73" s="5"/>
      <c r="D73" s="5"/>
      <c r="E73" s="5"/>
      <c r="F73" s="5"/>
      <c r="G73" s="5"/>
      <c r="H73" s="5"/>
      <c r="I73" s="16"/>
      <c r="J73" s="5"/>
      <c r="K73" s="5"/>
      <c r="L73" s="5"/>
      <c r="M73" s="5"/>
    </row>
    <row r="74" spans="1:13" x14ac:dyDescent="0.45">
      <c r="B74" t="s">
        <v>126</v>
      </c>
      <c r="C74" s="19" t="s">
        <v>2</v>
      </c>
      <c r="D74" t="s">
        <v>127</v>
      </c>
      <c r="I74" s="12" t="e">
        <f t="shared" si="1"/>
        <v>#N/A</v>
      </c>
      <c r="J74" t="e">
        <f>VLOOKUP(E74,'Scoring Rubric'!A1:B5,2,FALSE)</f>
        <v>#N/A</v>
      </c>
      <c r="K74" t="e">
        <f>VLOOKUP(F74,'Scoring Rubric'!A7:B11,2,FALSE)</f>
        <v>#N/A</v>
      </c>
      <c r="L74" t="e">
        <f>VLOOKUP(G74,'Scoring Rubric'!A13:B17,2,FALSE)</f>
        <v>#N/A</v>
      </c>
      <c r="M74" t="e">
        <f>VLOOKUP(H74,'Scoring Rubric'!A19:B23,2,FALSE)</f>
        <v>#N/A</v>
      </c>
    </row>
    <row r="75" spans="1:13" x14ac:dyDescent="0.45">
      <c r="B75" t="s">
        <v>128</v>
      </c>
      <c r="C75" s="19"/>
      <c r="D75" t="s">
        <v>129</v>
      </c>
      <c r="I75" s="12" t="e">
        <f t="shared" si="1"/>
        <v>#N/A</v>
      </c>
      <c r="J75" t="e">
        <f>VLOOKUP(E75,'Scoring Rubric'!A1:B5,2,FALSE)</f>
        <v>#N/A</v>
      </c>
      <c r="K75" t="e">
        <f>VLOOKUP(F75,'Scoring Rubric'!A7:B11,2,FALSE)</f>
        <v>#N/A</v>
      </c>
      <c r="L75" t="e">
        <f>VLOOKUP(G75,'Scoring Rubric'!A13:B17,2,FALSE)</f>
        <v>#N/A</v>
      </c>
      <c r="M75" t="e">
        <f>VLOOKUP(H75,'Scoring Rubric'!A19:B23,2,FALSE)</f>
        <v>#N/A</v>
      </c>
    </row>
    <row r="76" spans="1:13" x14ac:dyDescent="0.45">
      <c r="B76" t="s">
        <v>130</v>
      </c>
      <c r="C76" s="19"/>
      <c r="D76" t="s">
        <v>131</v>
      </c>
      <c r="I76" s="12" t="e">
        <f t="shared" si="1"/>
        <v>#N/A</v>
      </c>
      <c r="J76" t="e">
        <f>VLOOKUP(E76,'Scoring Rubric'!A1:B5,2,FALSE)</f>
        <v>#N/A</v>
      </c>
      <c r="K76" t="e">
        <f>VLOOKUP(F76,'Scoring Rubric'!A7:B11,2,FALSE)</f>
        <v>#N/A</v>
      </c>
      <c r="L76" t="e">
        <f>VLOOKUP(G76,'Scoring Rubric'!A13:B17,2,FALSE)</f>
        <v>#N/A</v>
      </c>
      <c r="M76" t="e">
        <f>VLOOKUP(H76,'Scoring Rubric'!A19:B23,2,FALSE)</f>
        <v>#N/A</v>
      </c>
    </row>
    <row r="77" spans="1:13" x14ac:dyDescent="0.45">
      <c r="B77" t="s">
        <v>132</v>
      </c>
      <c r="C77" s="19"/>
      <c r="D77" t="s">
        <v>136</v>
      </c>
      <c r="I77" s="12" t="e">
        <f t="shared" si="1"/>
        <v>#N/A</v>
      </c>
      <c r="J77" t="e">
        <f>VLOOKUP(E77,'Scoring Rubric'!A1:B5,2,FALSE)</f>
        <v>#N/A</v>
      </c>
      <c r="K77" t="e">
        <f>VLOOKUP(F77,'Scoring Rubric'!A7:B11,2,FALSE)</f>
        <v>#N/A</v>
      </c>
      <c r="L77" t="e">
        <f>VLOOKUP(G77,'Scoring Rubric'!A13:B17,2,FALSE)</f>
        <v>#N/A</v>
      </c>
      <c r="M77" t="e">
        <f>VLOOKUP(H77,'Scoring Rubric'!A19:B23,2,FALSE)</f>
        <v>#N/A</v>
      </c>
    </row>
    <row r="78" spans="1:13" x14ac:dyDescent="0.45">
      <c r="B78" t="s">
        <v>133</v>
      </c>
      <c r="C78" s="19"/>
      <c r="D78" t="s">
        <v>139</v>
      </c>
      <c r="I78" s="12" t="e">
        <f t="shared" si="1"/>
        <v>#N/A</v>
      </c>
      <c r="J78" t="e">
        <f>VLOOKUP(E78,'Scoring Rubric'!A1:B5,2,FALSE)</f>
        <v>#N/A</v>
      </c>
      <c r="K78" t="e">
        <f>VLOOKUP(F78,'Scoring Rubric'!A7:B11,2,FALSE)</f>
        <v>#N/A</v>
      </c>
      <c r="L78" t="e">
        <f>VLOOKUP(G78,'Scoring Rubric'!A13:B17,2,FALSE)</f>
        <v>#N/A</v>
      </c>
      <c r="M78" t="e">
        <f>VLOOKUP(H78,'Scoring Rubric'!A19:B23,2,FALSE)</f>
        <v>#N/A</v>
      </c>
    </row>
    <row r="79" spans="1:13" x14ac:dyDescent="0.45">
      <c r="B79" t="s">
        <v>134</v>
      </c>
      <c r="C79" s="19"/>
      <c r="D79" t="s">
        <v>135</v>
      </c>
      <c r="I79" s="12" t="e">
        <f t="shared" si="1"/>
        <v>#N/A</v>
      </c>
      <c r="J79" t="e">
        <f>VLOOKUP(E79,'Scoring Rubric'!A1:B5,2,FALSE)</f>
        <v>#N/A</v>
      </c>
      <c r="K79" t="e">
        <f>VLOOKUP(F79,'Scoring Rubric'!A7:B11,2,FALSE)</f>
        <v>#N/A</v>
      </c>
      <c r="L79" t="e">
        <f>VLOOKUP(G79,'Scoring Rubric'!A13:B17,2,FALSE)</f>
        <v>#N/A</v>
      </c>
      <c r="M79" t="e">
        <f>VLOOKUP(H79,'Scoring Rubric'!A19:B23,2,FALSE)</f>
        <v>#N/A</v>
      </c>
    </row>
    <row r="80" spans="1:13" x14ac:dyDescent="0.45">
      <c r="B80" t="s">
        <v>137</v>
      </c>
      <c r="C80" s="19"/>
      <c r="D80" t="s">
        <v>138</v>
      </c>
      <c r="I80" s="12" t="e">
        <f t="shared" si="1"/>
        <v>#N/A</v>
      </c>
      <c r="J80" t="e">
        <f>VLOOKUP(E80,'Scoring Rubric'!A1:B5,2,FALSE)</f>
        <v>#N/A</v>
      </c>
      <c r="K80" t="e">
        <f>VLOOKUP(F80,'Scoring Rubric'!A7:B11,2,FALSE)</f>
        <v>#N/A</v>
      </c>
      <c r="L80" t="e">
        <f>VLOOKUP(G80,'Scoring Rubric'!A13:B17,2,FALSE)</f>
        <v>#N/A</v>
      </c>
      <c r="M80" t="e">
        <f>VLOOKUP(H80,'Scoring Rubric'!A19:B23,2,FALSE)</f>
        <v>#N/A</v>
      </c>
    </row>
    <row r="81" spans="1:13" x14ac:dyDescent="0.45">
      <c r="A81" s="6" t="s">
        <v>140</v>
      </c>
      <c r="B81" s="6"/>
      <c r="C81" s="6"/>
      <c r="D81" s="6"/>
      <c r="E81" s="6"/>
      <c r="F81" s="5"/>
      <c r="G81" s="5"/>
      <c r="H81" s="5"/>
      <c r="I81" s="16"/>
      <c r="J81" s="5"/>
      <c r="K81" s="5"/>
      <c r="L81" s="5"/>
      <c r="M81" s="5"/>
    </row>
    <row r="82" spans="1:13" x14ac:dyDescent="0.45">
      <c r="B82" t="s">
        <v>141</v>
      </c>
      <c r="C82" s="19" t="s">
        <v>2</v>
      </c>
      <c r="D82" t="s">
        <v>181</v>
      </c>
      <c r="I82" s="12" t="e">
        <f t="shared" si="1"/>
        <v>#N/A</v>
      </c>
      <c r="J82" t="e">
        <f>VLOOKUP(E82,'Scoring Rubric'!A1:B5,2,FALSE)</f>
        <v>#N/A</v>
      </c>
      <c r="K82" t="e">
        <f>VLOOKUP(F82,'Scoring Rubric'!A7:B11,2,FALSE)</f>
        <v>#N/A</v>
      </c>
      <c r="L82" t="e">
        <f>VLOOKUP(G82,'Scoring Rubric'!A13:B17,2,FALSE)</f>
        <v>#N/A</v>
      </c>
      <c r="M82" t="e">
        <f>VLOOKUP(H82,'Scoring Rubric'!A19:B23,2,FALSE)</f>
        <v>#N/A</v>
      </c>
    </row>
    <row r="83" spans="1:13" x14ac:dyDescent="0.45">
      <c r="B83" t="s">
        <v>142</v>
      </c>
      <c r="C83" s="19"/>
      <c r="D83" t="s">
        <v>143</v>
      </c>
      <c r="I83" s="12" t="e">
        <f t="shared" si="1"/>
        <v>#N/A</v>
      </c>
      <c r="J83" t="e">
        <f>VLOOKUP(E83,'Scoring Rubric'!A1:B5,2,FALSE)</f>
        <v>#N/A</v>
      </c>
      <c r="K83" t="e">
        <f>VLOOKUP(F83,'Scoring Rubric'!A7:B11,2,FALSE)</f>
        <v>#N/A</v>
      </c>
      <c r="L83" t="e">
        <f>VLOOKUP(G83,'Scoring Rubric'!A13:B17,2,FALSE)</f>
        <v>#N/A</v>
      </c>
      <c r="M83" t="e">
        <f>VLOOKUP(H83,'Scoring Rubric'!A19:B23,2,FALSE)</f>
        <v>#N/A</v>
      </c>
    </row>
    <row r="84" spans="1:13" x14ac:dyDescent="0.45">
      <c r="B84" t="s">
        <v>144</v>
      </c>
      <c r="C84" s="19"/>
      <c r="D84" t="s">
        <v>145</v>
      </c>
      <c r="I84" s="12" t="e">
        <f t="shared" si="1"/>
        <v>#N/A</v>
      </c>
      <c r="J84" t="e">
        <f>VLOOKUP(E84,'Scoring Rubric'!A1:B5,2,FALSE)</f>
        <v>#N/A</v>
      </c>
      <c r="K84" t="e">
        <f>VLOOKUP(F84,'Scoring Rubric'!A7:B11,2,FALSE)</f>
        <v>#N/A</v>
      </c>
      <c r="L84" t="e">
        <f>VLOOKUP(G84,'Scoring Rubric'!A13:B17,2,FALSE)</f>
        <v>#N/A</v>
      </c>
      <c r="M84" t="e">
        <f>VLOOKUP(H84,'Scoring Rubric'!A19:B23,2,FALSE)</f>
        <v>#N/A</v>
      </c>
    </row>
    <row r="85" spans="1:13" x14ac:dyDescent="0.45">
      <c r="B85" t="s">
        <v>146</v>
      </c>
      <c r="C85" s="19"/>
      <c r="D85" t="s">
        <v>147</v>
      </c>
      <c r="I85" s="12" t="e">
        <f t="shared" si="1"/>
        <v>#N/A</v>
      </c>
      <c r="J85" t="e">
        <f>VLOOKUP(E85,'Scoring Rubric'!A1:B5,2,FALSE)</f>
        <v>#N/A</v>
      </c>
      <c r="K85" t="e">
        <f>VLOOKUP(F85,'Scoring Rubric'!A7:B11,2,FALSE)</f>
        <v>#N/A</v>
      </c>
      <c r="L85" t="e">
        <f>VLOOKUP(G85,'Scoring Rubric'!A13:B17,2,FALSE)</f>
        <v>#N/A</v>
      </c>
      <c r="M85" t="e">
        <f>VLOOKUP(H85,'Scoring Rubric'!A19:B23,2,FALSE)</f>
        <v>#N/A</v>
      </c>
    </row>
    <row r="86" spans="1:13" x14ac:dyDescent="0.45">
      <c r="B86" t="s">
        <v>148</v>
      </c>
      <c r="C86" s="19"/>
      <c r="D86" t="s">
        <v>149</v>
      </c>
      <c r="I86" s="12" t="e">
        <f t="shared" si="1"/>
        <v>#N/A</v>
      </c>
      <c r="J86" t="e">
        <f>VLOOKUP(E86,'Scoring Rubric'!A1:B5,2,FALSE)</f>
        <v>#N/A</v>
      </c>
      <c r="K86" t="e">
        <f>VLOOKUP(F86,'Scoring Rubric'!A7:B11,2,FALSE)</f>
        <v>#N/A</v>
      </c>
      <c r="L86" t="e">
        <f>VLOOKUP(G86,'Scoring Rubric'!A13:B17,2,FALSE)</f>
        <v>#N/A</v>
      </c>
      <c r="M86" t="e">
        <f>VLOOKUP(H86,'Scoring Rubric'!A19:B23,2,FALSE)</f>
        <v>#N/A</v>
      </c>
    </row>
    <row r="87" spans="1:13" x14ac:dyDescent="0.45">
      <c r="B87" t="s">
        <v>150</v>
      </c>
      <c r="C87" s="19"/>
      <c r="D87" t="s">
        <v>180</v>
      </c>
      <c r="I87" s="12" t="e">
        <f t="shared" si="1"/>
        <v>#N/A</v>
      </c>
      <c r="J87" t="e">
        <f>VLOOKUP(E87,'Scoring Rubric'!A1:B5,2,FALSE)</f>
        <v>#N/A</v>
      </c>
      <c r="K87" t="e">
        <f>VLOOKUP(F87,'Scoring Rubric'!A7:B11,2,FALSE)</f>
        <v>#N/A</v>
      </c>
      <c r="L87" t="e">
        <f>VLOOKUP(G87,'Scoring Rubric'!A13:B17,2,FALSE)</f>
        <v>#N/A</v>
      </c>
      <c r="M87" t="e">
        <f>VLOOKUP(H87,'Scoring Rubric'!A19:B23,2,FALSE)</f>
        <v>#N/A</v>
      </c>
    </row>
    <row r="88" spans="1:13" x14ac:dyDescent="0.45">
      <c r="B88" t="s">
        <v>29</v>
      </c>
      <c r="C88" s="19"/>
      <c r="D88" t="s">
        <v>163</v>
      </c>
      <c r="I88" s="12" t="e">
        <f t="shared" si="1"/>
        <v>#N/A</v>
      </c>
      <c r="J88" t="e">
        <f>VLOOKUP(E88,'Scoring Rubric'!A1:B5,2,FALSE)</f>
        <v>#N/A</v>
      </c>
      <c r="K88" t="e">
        <f>VLOOKUP(F88,'Scoring Rubric'!A7:B11,2,FALSE)</f>
        <v>#N/A</v>
      </c>
      <c r="L88" t="e">
        <f>VLOOKUP(G88,'Scoring Rubric'!A13:B17,2,FALSE)</f>
        <v>#N/A</v>
      </c>
      <c r="M88" t="e">
        <f>VLOOKUP(H88,'Scoring Rubric'!A19:B23,2,FALSE)</f>
        <v>#N/A</v>
      </c>
    </row>
  </sheetData>
  <mergeCells count="10">
    <mergeCell ref="C51:C57"/>
    <mergeCell ref="C59:C65"/>
    <mergeCell ref="C67:C72"/>
    <mergeCell ref="C74:C80"/>
    <mergeCell ref="C82:C88"/>
    <mergeCell ref="E1:H1"/>
    <mergeCell ref="C4:C13"/>
    <mergeCell ref="C15:C26"/>
    <mergeCell ref="C28:C41"/>
    <mergeCell ref="C44:C49"/>
  </mergeCells>
  <conditionalFormatting sqref="I4:I88">
    <cfRule type="expression" dxfId="2" priority="1">
      <formula>AND(I4&gt;=1, I4&lt;=2)</formula>
    </cfRule>
    <cfRule type="expression" dxfId="1" priority="2">
      <formula>AND(I4&gt;=2, I4&lt;=3)</formula>
    </cfRule>
    <cfRule type="expression" dxfId="0" priority="3">
      <formula>AND(I4&gt;=4, I4&lt;=5)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1E84AAC-6143-484E-9653-47E6160A68F0}">
          <x14:formula1>
            <xm:f>'Scoring Rubric'!$A$1:$A$5</xm:f>
          </x14:formula1>
          <xm:sqref>E7:E13 E4:E5 E82:E88 E74:E80 E67:E72 E59:E65 E51:E57 E44:E49 E28:E42 E15:E24 E26</xm:sqref>
        </x14:dataValidation>
        <x14:dataValidation type="list" allowBlank="1" showInputMessage="1" showErrorMessage="1" xr:uid="{C39BACFF-D1E7-40CC-8DAA-1A25844040B7}">
          <x14:formula1>
            <xm:f>'Scoring Rubric'!$A$7:$A$11</xm:f>
          </x14:formula1>
          <xm:sqref>F44:F49 F82:F88 F74:F80 F67:F72 F59:F65 F51:F57 F29:F42 F4:F24 F26</xm:sqref>
        </x14:dataValidation>
        <x14:dataValidation type="list" allowBlank="1" showInputMessage="1" showErrorMessage="1" xr:uid="{9F82CF2F-AEF9-4AE4-90EF-6CF90C75F062}">
          <x14:formula1>
            <xm:f>'Scoring Rubric'!$A$13:$A$17</xm:f>
          </x14:formula1>
          <xm:sqref>G82:G88 G28:G42 G44:G49 G51:G57 G59:G65 G67:G72 G74:G80 G4:G24 G26</xm:sqref>
        </x14:dataValidation>
        <x14:dataValidation type="list" allowBlank="1" showInputMessage="1" showErrorMessage="1" xr:uid="{82A27C39-9553-4458-840A-9C9FA24C12FA}">
          <x14:formula1>
            <xm:f>'Scoring Rubric'!$A$19:$A$23</xm:f>
          </x14:formula1>
          <xm:sqref>H82:H88 H74:H80 H67:H72 H59:H65 H51:H57 H44:H49 H28:H42 H4:H24 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B1BC7-2068-4307-BD12-35AE68F2738C}">
  <dimension ref="A1:C23"/>
  <sheetViews>
    <sheetView workbookViewId="0">
      <selection activeCell="E23" sqref="E23"/>
    </sheetView>
  </sheetViews>
  <sheetFormatPr defaultRowHeight="14.25" x14ac:dyDescent="0.45"/>
  <cols>
    <col min="1" max="1" width="46.33203125" customWidth="1"/>
    <col min="3" max="3" width="25.9296875" customWidth="1"/>
  </cols>
  <sheetData>
    <row r="1" spans="1:3" x14ac:dyDescent="0.45">
      <c r="A1" t="s">
        <v>157</v>
      </c>
      <c r="B1">
        <v>1</v>
      </c>
      <c r="C1" s="20" t="s">
        <v>155</v>
      </c>
    </row>
    <row r="2" spans="1:3" x14ac:dyDescent="0.45">
      <c r="A2" t="s">
        <v>158</v>
      </c>
      <c r="B2">
        <v>2</v>
      </c>
      <c r="C2" s="20"/>
    </row>
    <row r="3" spans="1:3" x14ac:dyDescent="0.45">
      <c r="A3" t="s">
        <v>159</v>
      </c>
      <c r="B3">
        <v>3</v>
      </c>
      <c r="C3" s="20"/>
    </row>
    <row r="4" spans="1:3" x14ac:dyDescent="0.45">
      <c r="A4" t="s">
        <v>160</v>
      </c>
      <c r="B4">
        <v>4</v>
      </c>
      <c r="C4" s="20"/>
    </row>
    <row r="5" spans="1:3" x14ac:dyDescent="0.45">
      <c r="A5" t="s">
        <v>161</v>
      </c>
      <c r="B5">
        <v>5</v>
      </c>
      <c r="C5" s="20"/>
    </row>
    <row r="7" spans="1:3" x14ac:dyDescent="0.45">
      <c r="A7" t="s">
        <v>164</v>
      </c>
      <c r="B7">
        <v>1</v>
      </c>
      <c r="C7" s="20" t="s">
        <v>156</v>
      </c>
    </row>
    <row r="8" spans="1:3" x14ac:dyDescent="0.45">
      <c r="A8" t="s">
        <v>165</v>
      </c>
      <c r="B8">
        <v>2</v>
      </c>
      <c r="C8" s="20"/>
    </row>
    <row r="9" spans="1:3" x14ac:dyDescent="0.45">
      <c r="A9" t="s">
        <v>166</v>
      </c>
      <c r="B9">
        <v>3</v>
      </c>
      <c r="C9" s="20"/>
    </row>
    <row r="10" spans="1:3" x14ac:dyDescent="0.45">
      <c r="A10" t="s">
        <v>167</v>
      </c>
      <c r="B10">
        <v>4</v>
      </c>
      <c r="C10" s="20"/>
    </row>
    <row r="11" spans="1:3" x14ac:dyDescent="0.45">
      <c r="A11" t="s">
        <v>168</v>
      </c>
      <c r="B11">
        <v>5</v>
      </c>
      <c r="C11" s="20"/>
    </row>
    <row r="13" spans="1:3" x14ac:dyDescent="0.45">
      <c r="A13" t="s">
        <v>170</v>
      </c>
      <c r="B13">
        <v>1</v>
      </c>
      <c r="C13" s="20" t="s">
        <v>196</v>
      </c>
    </row>
    <row r="14" spans="1:3" x14ac:dyDescent="0.45">
      <c r="A14" t="s">
        <v>171</v>
      </c>
      <c r="B14">
        <v>2</v>
      </c>
      <c r="C14" s="20"/>
    </row>
    <row r="15" spans="1:3" x14ac:dyDescent="0.45">
      <c r="A15" t="s">
        <v>172</v>
      </c>
      <c r="B15">
        <v>3</v>
      </c>
      <c r="C15" s="20"/>
    </row>
    <row r="16" spans="1:3" x14ac:dyDescent="0.45">
      <c r="A16" t="s">
        <v>173</v>
      </c>
      <c r="B16">
        <v>4</v>
      </c>
      <c r="C16" s="20"/>
    </row>
    <row r="17" spans="1:3" x14ac:dyDescent="0.45">
      <c r="A17" t="s">
        <v>174</v>
      </c>
      <c r="B17">
        <v>5</v>
      </c>
      <c r="C17" s="20"/>
    </row>
    <row r="19" spans="1:3" x14ac:dyDescent="0.45">
      <c r="A19" t="s">
        <v>175</v>
      </c>
      <c r="B19">
        <v>1</v>
      </c>
      <c r="C19" s="20" t="s">
        <v>169</v>
      </c>
    </row>
    <row r="20" spans="1:3" x14ac:dyDescent="0.45">
      <c r="A20" t="s">
        <v>176</v>
      </c>
      <c r="B20">
        <v>2</v>
      </c>
      <c r="C20" s="20"/>
    </row>
    <row r="21" spans="1:3" x14ac:dyDescent="0.45">
      <c r="A21" t="s">
        <v>177</v>
      </c>
      <c r="B21">
        <v>3</v>
      </c>
      <c r="C21" s="20"/>
    </row>
    <row r="22" spans="1:3" x14ac:dyDescent="0.45">
      <c r="A22" t="s">
        <v>178</v>
      </c>
      <c r="B22">
        <v>4</v>
      </c>
      <c r="C22" s="20"/>
    </row>
    <row r="23" spans="1:3" x14ac:dyDescent="0.45">
      <c r="A23" t="s">
        <v>179</v>
      </c>
      <c r="B23">
        <v>5</v>
      </c>
      <c r="C23" s="20"/>
    </row>
  </sheetData>
  <mergeCells count="4">
    <mergeCell ref="C1:C5"/>
    <mergeCell ref="C7:C11"/>
    <mergeCell ref="C13:C17"/>
    <mergeCell ref="C19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Readiness Assessment</vt:lpstr>
      <vt:lpstr>Scoring Rubric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Christopher Brandsey</cp:lastModifiedBy>
  <dcterms:created xsi:type="dcterms:W3CDTF">2025-05-14T00:30:50Z</dcterms:created>
  <dcterms:modified xsi:type="dcterms:W3CDTF">2025-05-29T21:16:27Z</dcterms:modified>
</cp:coreProperties>
</file>